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ras Anárion\Desktop\Projet Sacred Phoenix\Jeu\Sacred Phoenix\Doc\"/>
    </mc:Choice>
  </mc:AlternateContent>
  <xr:revisionPtr revIDLastSave="0" documentId="13_ncr:1_{C7AF99C0-FB27-4195-8BE6-DAAA5F8843A6}" xr6:coauthVersionLast="47" xr6:coauthVersionMax="47" xr10:uidLastSave="{00000000-0000-0000-0000-000000000000}"/>
  <bookViews>
    <workbookView xWindow="28680" yWindow="-120" windowWidth="29040" windowHeight="15990" tabRatio="529" xr2:uid="{00000000-000D-0000-FFFF-FFFF00000000}"/>
  </bookViews>
  <sheets>
    <sheet name="Liste_Pokémon" sheetId="1" r:id="rId1"/>
    <sheet name="Liste_zones" sheetId="2" r:id="rId2"/>
    <sheet name="Méga-évolutions" sheetId="3" r:id="rId3"/>
    <sheet name="Classement_par_Vit" sheetId="4" r:id="rId4"/>
    <sheet name="Classement_par_poid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2" i="1" l="1"/>
  <c r="S113" i="1"/>
  <c r="S114" i="1"/>
  <c r="S115" i="1"/>
  <c r="S116" i="1"/>
  <c r="S110" i="1"/>
  <c r="S255" i="1"/>
  <c r="S1148" i="1"/>
  <c r="S1149" i="1"/>
  <c r="S1150" i="1"/>
  <c r="S1151" i="1"/>
  <c r="S1152" i="1"/>
  <c r="S1153" i="1"/>
  <c r="S1154" i="1"/>
  <c r="S1155" i="1"/>
  <c r="S1156" i="1"/>
  <c r="S774" i="1"/>
  <c r="D1228" i="1"/>
  <c r="D1227" i="1"/>
  <c r="D1226" i="1"/>
  <c r="D1225" i="1"/>
  <c r="Y1" i="1"/>
  <c r="S432" i="1"/>
  <c r="S433" i="1"/>
  <c r="S429" i="1"/>
  <c r="S430" i="1"/>
  <c r="S431" i="1"/>
  <c r="S1142" i="1"/>
  <c r="S1143" i="1"/>
  <c r="S1144" i="1"/>
  <c r="S1145" i="1"/>
  <c r="S1146" i="1"/>
  <c r="S1147" i="1"/>
  <c r="S841" i="1"/>
  <c r="S842" i="1"/>
  <c r="S782" i="1"/>
  <c r="S147" i="1"/>
  <c r="S1140" i="1"/>
  <c r="S1141" i="1"/>
  <c r="S173" i="1"/>
  <c r="S174" i="1"/>
  <c r="S175" i="1"/>
  <c r="S563" i="1"/>
  <c r="S118" i="1"/>
  <c r="S119" i="1"/>
  <c r="S120" i="1"/>
  <c r="S121" i="1"/>
  <c r="S85" i="1"/>
  <c r="S87" i="1"/>
  <c r="S79" i="1"/>
  <c r="S73" i="1"/>
  <c r="S74" i="1"/>
  <c r="S75" i="1"/>
  <c r="S76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47" i="1"/>
  <c r="S49" i="1"/>
  <c r="S59" i="1"/>
  <c r="S61" i="1"/>
  <c r="S105" i="1"/>
  <c r="S107" i="1"/>
  <c r="S109" i="1"/>
  <c r="S283" i="1"/>
  <c r="S679" i="1"/>
  <c r="S681" i="1"/>
  <c r="S835" i="1"/>
  <c r="S825" i="1"/>
  <c r="S827" i="1"/>
  <c r="S1205" i="1"/>
  <c r="S1206" i="1"/>
  <c r="S1207" i="1"/>
  <c r="S1208" i="1"/>
  <c r="S1159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037" i="1"/>
  <c r="S1034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939" i="1"/>
  <c r="S936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849" i="1"/>
  <c r="S766" i="1"/>
  <c r="S767" i="1"/>
  <c r="S768" i="1"/>
  <c r="S769" i="1"/>
  <c r="S770" i="1"/>
  <c r="S771" i="1"/>
  <c r="S772" i="1"/>
  <c r="S773" i="1"/>
  <c r="S775" i="1"/>
  <c r="S776" i="1"/>
  <c r="S777" i="1"/>
  <c r="S778" i="1"/>
  <c r="S779" i="1"/>
  <c r="S780" i="1"/>
  <c r="S781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6" i="1"/>
  <c r="S828" i="1"/>
  <c r="S829" i="1"/>
  <c r="S830" i="1"/>
  <c r="S831" i="1"/>
  <c r="S832" i="1"/>
  <c r="S833" i="1"/>
  <c r="S834" i="1"/>
  <c r="S836" i="1"/>
  <c r="S837" i="1"/>
  <c r="S838" i="1"/>
  <c r="S839" i="1"/>
  <c r="S840" i="1"/>
  <c r="S843" i="1"/>
  <c r="S844" i="1"/>
  <c r="S845" i="1"/>
  <c r="S846" i="1"/>
  <c r="S765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80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600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481" i="1"/>
  <c r="S478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319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207" i="1"/>
  <c r="M1221" i="1"/>
  <c r="S22" i="1"/>
  <c r="S23" i="1"/>
  <c r="S24" i="1"/>
  <c r="S25" i="1"/>
  <c r="S29" i="1"/>
  <c r="S30" i="1"/>
  <c r="S31" i="1"/>
  <c r="S32" i="1"/>
  <c r="S33" i="1"/>
  <c r="S38" i="1"/>
  <c r="S39" i="1"/>
  <c r="S40" i="1"/>
  <c r="S41" i="1"/>
  <c r="S42" i="1"/>
  <c r="S43" i="1"/>
  <c r="S44" i="1"/>
  <c r="S45" i="1"/>
  <c r="S71" i="1"/>
  <c r="S72" i="1"/>
  <c r="S78" i="1"/>
  <c r="S12" i="1"/>
  <c r="D1229" i="1"/>
  <c r="D1230" i="1"/>
  <c r="S102" i="1"/>
  <c r="S88" i="1"/>
  <c r="S86" i="1"/>
  <c r="S89" i="1"/>
  <c r="S90" i="1"/>
  <c r="S91" i="1"/>
  <c r="S92" i="1"/>
  <c r="S69" i="1"/>
  <c r="S70" i="1"/>
  <c r="S77" i="1"/>
  <c r="S80" i="1"/>
  <c r="S36" i="1"/>
  <c r="S13" i="1"/>
  <c r="S14" i="1"/>
  <c r="S15" i="1"/>
  <c r="S16" i="1"/>
  <c r="S17" i="1"/>
  <c r="S18" i="1"/>
  <c r="S19" i="1"/>
  <c r="S20" i="1"/>
  <c r="S21" i="1"/>
  <c r="S26" i="1"/>
  <c r="S27" i="1"/>
  <c r="S28" i="1"/>
  <c r="S34" i="1"/>
  <c r="S35" i="1"/>
  <c r="S37" i="1"/>
  <c r="S46" i="1"/>
  <c r="S48" i="1"/>
  <c r="S50" i="1"/>
  <c r="S51" i="1"/>
  <c r="S52" i="1"/>
  <c r="S53" i="1"/>
  <c r="S54" i="1"/>
  <c r="S55" i="1"/>
  <c r="S56" i="1"/>
  <c r="S57" i="1"/>
  <c r="S58" i="1"/>
  <c r="S60" i="1"/>
  <c r="S62" i="1"/>
  <c r="S63" i="1"/>
  <c r="S64" i="1"/>
  <c r="S65" i="1"/>
  <c r="S66" i="1"/>
  <c r="S67" i="1"/>
  <c r="S68" i="1"/>
  <c r="S81" i="1"/>
  <c r="S82" i="1"/>
  <c r="S83" i="1"/>
  <c r="S84" i="1"/>
  <c r="S93" i="1"/>
  <c r="S94" i="1"/>
  <c r="S95" i="1"/>
  <c r="S96" i="1"/>
  <c r="S97" i="1"/>
  <c r="S98" i="1"/>
  <c r="S99" i="1"/>
  <c r="S100" i="1"/>
  <c r="S101" i="1"/>
  <c r="S103" i="1"/>
  <c r="S104" i="1"/>
  <c r="S106" i="1"/>
  <c r="S108" i="1"/>
  <c r="S111" i="1"/>
  <c r="S117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M1224" i="1"/>
  <c r="M1219" i="1"/>
  <c r="M1218" i="1"/>
  <c r="M1220" i="1"/>
  <c r="Q5" i="1"/>
  <c r="M1215" i="1"/>
  <c r="M1216" i="1"/>
  <c r="M1217" i="1"/>
  <c r="Q6" i="1"/>
  <c r="Q4" i="1"/>
  <c r="K1235" i="1"/>
  <c r="K1234" i="1"/>
  <c r="K1233" i="1"/>
  <c r="K1232" i="1"/>
  <c r="K1231" i="1"/>
  <c r="K1230" i="1"/>
  <c r="M1235" i="1" l="1"/>
  <c r="M1234" i="1"/>
  <c r="M1233" i="1"/>
  <c r="M1232" i="1"/>
  <c r="M1231" i="1"/>
  <c r="M1230" i="1"/>
  <c r="M1229" i="1"/>
  <c r="M1228" i="1"/>
  <c r="M1227" i="1"/>
  <c r="M1226" i="1"/>
  <c r="M1225" i="1"/>
  <c r="M1223" i="1"/>
  <c r="M1222" i="1"/>
  <c r="Y8" i="1"/>
  <c r="W8" i="1"/>
  <c r="Y7" i="1"/>
  <c r="W7" i="1"/>
  <c r="Y6" i="1"/>
  <c r="W6" i="1"/>
  <c r="Y5" i="1"/>
  <c r="W5" i="1"/>
  <c r="K5" i="1"/>
  <c r="I5" i="1"/>
  <c r="G5" i="1"/>
  <c r="E5" i="1"/>
  <c r="Y4" i="1"/>
  <c r="K4" i="1"/>
  <c r="I4" i="1"/>
  <c r="G4" i="1"/>
  <c r="E4" i="1"/>
  <c r="Y3" i="1"/>
  <c r="Q3" i="1"/>
  <c r="K3" i="1"/>
  <c r="I3" i="1"/>
  <c r="G3" i="1"/>
  <c r="E3" i="1"/>
  <c r="Y2" i="1"/>
  <c r="Q2" i="1"/>
  <c r="K2" i="1"/>
  <c r="I2" i="1"/>
  <c r="G2" i="1"/>
  <c r="E2" i="1"/>
  <c r="W1" i="1"/>
  <c r="Q1" i="1"/>
  <c r="K1" i="1"/>
  <c r="I1" i="1"/>
  <c r="G1" i="1"/>
  <c r="E1" i="1"/>
  <c r="W3" i="1" l="1"/>
  <c r="W2" i="1"/>
</calcChain>
</file>

<file path=xl/sharedStrings.xml><?xml version="1.0" encoding="utf-8"?>
<sst xmlns="http://schemas.openxmlformats.org/spreadsheetml/2006/main" count="9517" uniqueCount="1963">
  <si>
    <t>Pokédex de Keltios</t>
  </si>
  <si>
    <t>Normal</t>
  </si>
  <si>
    <t>Glace</t>
  </si>
  <si>
    <t>Psy</t>
  </si>
  <si>
    <t>Ténèbres</t>
  </si>
  <si>
    <t>Nombre de "oui"</t>
  </si>
  <si>
    <t>Nombre de Fakemons</t>
  </si>
  <si>
    <t>RU - NFE</t>
  </si>
  <si>
    <t>Feu</t>
  </si>
  <si>
    <t>Combat</t>
  </si>
  <si>
    <t>Insecte</t>
  </si>
  <si>
    <t>Acier</t>
  </si>
  <si>
    <t>Nombre de méga officielles</t>
  </si>
  <si>
    <t>Total</t>
  </si>
  <si>
    <t>PU</t>
  </si>
  <si>
    <t>Eau</t>
  </si>
  <si>
    <t>Poison</t>
  </si>
  <si>
    <t>Roche</t>
  </si>
  <si>
    <t>Fée</t>
  </si>
  <si>
    <t>Nombre de Méga Fakemon</t>
  </si>
  <si>
    <t>Total s/ méga</t>
  </si>
  <si>
    <t>NU</t>
  </si>
  <si>
    <t>Électrik</t>
  </si>
  <si>
    <t>Sol</t>
  </si>
  <si>
    <t>Spectre</t>
  </si>
  <si>
    <t>Obscur</t>
  </si>
  <si>
    <t>RU</t>
  </si>
  <si>
    <t>Plante</t>
  </si>
  <si>
    <t>Vol</t>
  </si>
  <si>
    <t>Dragon</t>
  </si>
  <si>
    <t>Lumière</t>
  </si>
  <si>
    <t>Poorly Used - LC</t>
  </si>
  <si>
    <t>UU</t>
  </si>
  <si>
    <t>Poorly Used - NFE</t>
  </si>
  <si>
    <t>OU</t>
  </si>
  <si>
    <t xml:space="preserve">N° </t>
  </si>
  <si>
    <t>Never Used - LC</t>
  </si>
  <si>
    <t>Uber</t>
  </si>
  <si>
    <t>national</t>
  </si>
  <si>
    <t>Nom</t>
  </si>
  <si>
    <t>Présence</t>
  </si>
  <si>
    <t>Keltios</t>
  </si>
  <si>
    <t>Douleur Évolution</t>
  </si>
  <si>
    <t>Tier Smogon</t>
  </si>
  <si>
    <t>Rareté</t>
  </si>
  <si>
    <t>Type 1</t>
  </si>
  <si>
    <t>Type 2</t>
  </si>
  <si>
    <t>Commentaire</t>
  </si>
  <si>
    <t>Never Used - NFE</t>
  </si>
  <si>
    <t>AG</t>
  </si>
  <si>
    <t>1G</t>
  </si>
  <si>
    <t>Bulbizarre</t>
  </si>
  <si>
    <t>Oui</t>
  </si>
  <si>
    <t>Assez désagréable</t>
  </si>
  <si>
    <t>Rare</t>
  </si>
  <si>
    <t>Juvénile</t>
  </si>
  <si>
    <t>Herbizarre</t>
  </si>
  <si>
    <t>Très rare</t>
  </si>
  <si>
    <t>Floral</t>
  </si>
  <si>
    <t>Florizarre</t>
  </si>
  <si>
    <t>(Dernière évo)</t>
  </si>
  <si>
    <t>Under Used</t>
  </si>
  <si>
    <t>Méga Florizarre</t>
  </si>
  <si>
    <t>Méga officielle</t>
  </si>
  <si>
    <t>Over Used</t>
  </si>
  <si>
    <t>Légendaire</t>
  </si>
  <si>
    <t>Salamèche</t>
  </si>
  <si>
    <t>Très désagréable</t>
  </si>
  <si>
    <t>Reptincel</t>
  </si>
  <si>
    <t>Reptile</t>
  </si>
  <si>
    <t>Dracaufeu</t>
  </si>
  <si>
    <t>Méga Dracaufeu X</t>
  </si>
  <si>
    <t>Méga Dracaufeu Y</t>
  </si>
  <si>
    <t>Carapuce</t>
  </si>
  <si>
    <t>Non</t>
  </si>
  <si>
    <t>Je ne le prends pas à cause de sa méga aux canons d'arme à feu (chose qui n'existe pas à Keltios)</t>
  </si>
  <si>
    <t>Carabaffe</t>
  </si>
  <si>
    <t>Tortank</t>
  </si>
  <si>
    <t>Méga Tortank</t>
  </si>
  <si>
    <t>Chenipan</t>
  </si>
  <si>
    <t>Supportable</t>
  </si>
  <si>
    <t>Très commun</t>
  </si>
  <si>
    <t>Groupe œuf : peut être subdivité en Ptérygotes (insectes volants), par opposition à aptérygotes - selon nombre de représentants de ce groupe œuf</t>
  </si>
  <si>
    <t>Chrysacier</t>
  </si>
  <si>
    <t>Commun</t>
  </si>
  <si>
    <t>Papilusion</t>
  </si>
  <si>
    <t>Poorly Used</t>
  </si>
  <si>
    <t>Peu commun</t>
  </si>
  <si>
    <t>Insectoïde</t>
  </si>
  <si>
    <t>Pour les 12 premiers : la nostalgie de la 1G + présence confirmée à Kalos. (Puis j'aime Florizarre et Dracaufeu.)</t>
  </si>
  <si>
    <t>Méga Papilusion</t>
  </si>
  <si>
    <t>Méga Fakemon</t>
  </si>
  <si>
    <t>Finalement, pas de Delta pour Papillusion de Keltios vu que c'est le double-type que je voulais.</t>
  </si>
  <si>
    <t>Aspicot</t>
  </si>
  <si>
    <t>Coconfort</t>
  </si>
  <si>
    <t>Dardargnan</t>
  </si>
  <si>
    <t>Méga-Dardargnan</t>
  </si>
  <si>
    <t>Roucool</t>
  </si>
  <si>
    <t>Le type Vol en premier à son importance (en cas de Pokémon Lumière ou Obscur)</t>
  </si>
  <si>
    <t>Roucoups</t>
  </si>
  <si>
    <t>Aviaire</t>
  </si>
  <si>
    <t>Roucarnage</t>
  </si>
  <si>
    <t>Rarely Used</t>
  </si>
  <si>
    <t>Méga-Roucarnage</t>
  </si>
  <si>
    <t>Piafabec</t>
  </si>
  <si>
    <t>Intérêt stratégique limité ne va pas le prendre.</t>
  </si>
  <si>
    <t>Rapasdepic</t>
  </si>
  <si>
    <t>Abo</t>
  </si>
  <si>
    <t>Même s'il y a une méga de THXPICS, pas envie de le prendre</t>
  </si>
  <si>
    <t>Arbok</t>
  </si>
  <si>
    <t>Pikachu</t>
  </si>
  <si>
    <t>On le met ? Il est tellement célèbre. (Peut être trop^^)</t>
  </si>
  <si>
    <t>Assez supportable</t>
  </si>
  <si>
    <t>Rongeur</t>
  </si>
  <si>
    <t>Never Used</t>
  </si>
  <si>
    <t>Nidoran♀</t>
  </si>
  <si>
    <t>Nidorina</t>
  </si>
  <si>
    <t>Vérifier si présence d'un autre type Poison / Sol</t>
  </si>
  <si>
    <t>Nidoqueen</t>
  </si>
  <si>
    <t>Réponse : nope, double-type unique. Donc je prends.</t>
  </si>
  <si>
    <t>Nidoran♂</t>
  </si>
  <si>
    <t>Nidorino</t>
  </si>
  <si>
    <t>Nidoking</t>
  </si>
  <si>
    <t>Mélofée</t>
  </si>
  <si>
    <t>Hésite à le prendre, puisque… Elfe ! (Non présent à Kalos)</t>
  </si>
  <si>
    <t>Mélodelfe</t>
  </si>
  <si>
    <t>(Et j'ai le feu vert pour la Méga)</t>
  </si>
  <si>
    <t>Canidé</t>
  </si>
  <si>
    <t>Rondoudou</t>
  </si>
  <si>
    <t>Mammifère</t>
  </si>
  <si>
    <t>Grodoudou</t>
  </si>
  <si>
    <t>Nosferapti</t>
  </si>
  <si>
    <t>Nosferalto</t>
  </si>
  <si>
    <t>Mystherbe</t>
  </si>
  <si>
    <t>Présent à Kalos sur la route 6</t>
  </si>
  <si>
    <t>Ortide</t>
  </si>
  <si>
    <t>Végétal</t>
  </si>
  <si>
    <t>Rafflesia</t>
  </si>
  <si>
    <t>Paras</t>
  </si>
  <si>
    <t>Parasect</t>
  </si>
  <si>
    <t>Mimitoss</t>
  </si>
  <si>
    <t>Aéromite</t>
  </si>
  <si>
    <t>Psykokwak</t>
  </si>
  <si>
    <t>Ajout du type Psy à cause de son movepool</t>
  </si>
  <si>
    <t>Akwakwak</t>
  </si>
  <si>
    <t>Férosinge</t>
  </si>
  <si>
    <t>Colossinge</t>
  </si>
  <si>
    <t>Caninos</t>
  </si>
  <si>
    <t>Arcanin</t>
  </si>
  <si>
    <t>Méga-Arcanin</t>
  </si>
  <si>
    <t>Oui, ce double-type original lui collerait bien^^ (Artwork fait par Eysselia.)</t>
  </si>
  <si>
    <t>Ptitard</t>
  </si>
  <si>
    <t>Parce que têtards et grenouilles, c'est commun chez nous.</t>
  </si>
  <si>
    <t>Têtarte</t>
  </si>
  <si>
    <t>Amphibien</t>
  </si>
  <si>
    <t>Tartard</t>
  </si>
  <si>
    <t>Abra</t>
  </si>
  <si>
    <t>Très rare, mais présent à Kalos. Et les cuillères existaient déjà à l'époque.</t>
  </si>
  <si>
    <t>Kadabra</t>
  </si>
  <si>
    <t>Mystique</t>
  </si>
  <si>
    <t>Alakazam</t>
  </si>
  <si>
    <t>Méga-Alakazam</t>
  </si>
  <si>
    <t>Machoc</t>
  </si>
  <si>
    <t>Machopeur</t>
  </si>
  <si>
    <t>Mackogneur</t>
  </si>
  <si>
    <t>Chétiflor</t>
  </si>
  <si>
    <t>Boustiflor</t>
  </si>
  <si>
    <t>Empiflor</t>
  </si>
  <si>
    <t>Tentacool</t>
  </si>
  <si>
    <t>Désagréable</t>
  </si>
  <si>
    <t>Mollusque</t>
  </si>
  <si>
    <t>Tentacruel</t>
  </si>
  <si>
    <t>Type roche uniquement pour Racaillou</t>
  </si>
  <si>
    <t>Minéral</t>
  </si>
  <si>
    <t>Risque de doublon avec la lignée Rhinocorne. A y réfléchir. (Mais les deux lignées sont présentes à Keltios)</t>
  </si>
  <si>
    <t>Ponyta</t>
  </si>
  <si>
    <t>Oui - Delta</t>
  </si>
  <si>
    <t>Si type feu trop nombreux, songer à en faire un Pokémon Delta. Obligatoire de le prendre, puisque seul Pokémon cheval.</t>
  </si>
  <si>
    <t>Galopa</t>
  </si>
  <si>
    <t>Ramoloss</t>
  </si>
  <si>
    <t>Flagadoss</t>
  </si>
  <si>
    <t>Méga-Flagadoss</t>
  </si>
  <si>
    <t>Magnéti</t>
  </si>
  <si>
    <t>Magnéton</t>
  </si>
  <si>
    <t>Rarely Used - NFE</t>
  </si>
  <si>
    <t>Canarticho</t>
  </si>
  <si>
    <t>Présent à Kalos (rare sur la route 20), je prends la forme de Galar.</t>
  </si>
  <si>
    <t>Doduo</t>
  </si>
  <si>
    <t>Doduo présent sur la Route 5 de Kalos</t>
  </si>
  <si>
    <t>Dodrio</t>
  </si>
  <si>
    <t>Otaria</t>
  </si>
  <si>
    <t>Vérifier s'il n'y a pas déjà un type Eau / Fée. (Réponse : Oui, la lignée de Marill)</t>
  </si>
  <si>
    <t>Lamantine</t>
  </si>
  <si>
    <t>Pas de pollution à l'époque de Keltios^^</t>
  </si>
  <si>
    <t>Kokiyas</t>
  </si>
  <si>
    <t>Crustabri</t>
  </si>
  <si>
    <t>Fantominus</t>
  </si>
  <si>
    <t>Mort-vivant</t>
  </si>
  <si>
    <t>Spectrum</t>
  </si>
  <si>
    <t>Ectoplasma</t>
  </si>
  <si>
    <t>Méga Ectoplasma</t>
  </si>
  <si>
    <t>Onix</t>
  </si>
  <si>
    <t>Soporifik</t>
  </si>
  <si>
    <t>Hypnomade</t>
  </si>
  <si>
    <t>Krabby</t>
  </si>
  <si>
    <t>Krabboss</t>
  </si>
  <si>
    <t>Voltorbe</t>
  </si>
  <si>
    <t>Électrode</t>
  </si>
  <si>
    <t>Noeunoeuf</t>
  </si>
  <si>
    <t>Osselait</t>
  </si>
  <si>
    <t>Kicklee</t>
  </si>
  <si>
    <t>Tygnon</t>
  </si>
  <si>
    <t>Excelangue</t>
  </si>
  <si>
    <t>Présent rarement sur la Route Victoire de Kalos, mais pas envie de le prendre.</t>
  </si>
  <si>
    <t>Smogo</t>
  </si>
  <si>
    <t>Parce que Smogon de l'Université de la Confrontation en a un.</t>
  </si>
  <si>
    <t>Smogogo</t>
  </si>
  <si>
    <t>Rhinocorne</t>
  </si>
  <si>
    <t>Rhinoféros</t>
  </si>
  <si>
    <t>Leveinard</t>
  </si>
  <si>
    <t>Saquedeneu</t>
  </si>
  <si>
    <t>Kangourex</t>
  </si>
  <si>
    <t>Sera l'évolution d'Ossatueur. Sisi, c'est une Pokéthéorie très sérieuse !</t>
  </si>
  <si>
    <t>Méga Kangourex</t>
  </si>
  <si>
    <t>Hypotrempe</t>
  </si>
  <si>
    <t>Groupe œuf : subdivision en Poisson osseux (Osteichthyes) si le terme générique "poisson" a trop de représentants</t>
  </si>
  <si>
    <t>Hypocéan</t>
  </si>
  <si>
    <t>Poisson</t>
  </si>
  <si>
    <t>Poissirène</t>
  </si>
  <si>
    <t>Poissoroy</t>
  </si>
  <si>
    <t>Stari</t>
  </si>
  <si>
    <t>Groupe Œuf : Échinodermes (espèces marines calcaires) - sinon mollusque si nombre de  représentants insuffisants</t>
  </si>
  <si>
    <t>Staross</t>
  </si>
  <si>
    <t>M. Mime</t>
  </si>
  <si>
    <t>Insécateur</t>
  </si>
  <si>
    <t>Lippoutou</t>
  </si>
  <si>
    <t>Élektek</t>
  </si>
  <si>
    <t>Magmar</t>
  </si>
  <si>
    <t>Scarabrute</t>
  </si>
  <si>
    <t>(pas d'évolution)</t>
  </si>
  <si>
    <t>Commun sur la Route 12 de Kalos</t>
  </si>
  <si>
    <t>Méga Scarabrute</t>
  </si>
  <si>
    <t>Tauros</t>
  </si>
  <si>
    <t>Il faudra créer un Pokémon veau comme première évo.</t>
  </si>
  <si>
    <t>Magicarpe</t>
  </si>
  <si>
    <t>Léviator</t>
  </si>
  <si>
    <t>Méga Léviator</t>
  </si>
  <si>
    <t>Lokhlass</t>
  </si>
  <si>
    <t>À renforcer un peu (+5 Def Spé, +15 Vitesse)</t>
  </si>
  <si>
    <t>Méga Lokhlass</t>
  </si>
  <si>
    <t>Métamorph</t>
  </si>
  <si>
    <t>Universel</t>
  </si>
  <si>
    <t>Évoli</t>
  </si>
  <si>
    <t>Aquali</t>
  </si>
  <si>
    <t>Voltali</t>
  </si>
  <si>
    <t>Pyroli</t>
  </si>
  <si>
    <t>PU en 6G et ZU en 7G… Trouver un moyen de le buffer. Intervertir Vitesse, PV, Attaque Spéciale et Défense spéciale ?</t>
  </si>
  <si>
    <t>Porygon</t>
  </si>
  <si>
    <t>Pokémon artificiel, sans commentaire</t>
  </si>
  <si>
    <t>Amonita</t>
  </si>
  <si>
    <t>Amonistar</t>
  </si>
  <si>
    <t>Kabuto</t>
  </si>
  <si>
    <t>Avec Opermine originaire de Kalos, on a notre Eau / Roche potable</t>
  </si>
  <si>
    <t>Kabutops</t>
  </si>
  <si>
    <t>Ptéra</t>
  </si>
  <si>
    <t>Méga Ptéra</t>
  </si>
  <si>
    <t>Ronflex</t>
  </si>
  <si>
    <t>Parce que la nourriture était trop rare à l'époque. C'était pas l'abondance industrielle.</t>
  </si>
  <si>
    <t>Artikodin</t>
  </si>
  <si>
    <t>Divin</t>
  </si>
  <si>
    <t>Artikodin pourrait avoir un traitement de faveur, car passer de PU à OU demande un sacré boost. (Talent combiné Alerte Neige + Rideau neige ?)</t>
  </si>
  <si>
    <t>Électhor</t>
  </si>
  <si>
    <t>Faudra buffer un peu les trois oiseaux légendaires pour qu'ils soient tous trois en OU. Surement grâce à leur talent météo.</t>
  </si>
  <si>
    <t>Sulfura</t>
  </si>
  <si>
    <t>Minidraco</t>
  </si>
  <si>
    <t>Draco</t>
  </si>
  <si>
    <t>Dracolosse</t>
  </si>
  <si>
    <t>Méga Dracolosse</t>
  </si>
  <si>
    <t>Méga faite par eysselia</t>
  </si>
  <si>
    <t>Mewtwo</t>
  </si>
  <si>
    <t>PGM (Pokémon Génétiquement modifié). Donc n'existe pas à Keltios.</t>
  </si>
  <si>
    <t>Méga Mewtwo X</t>
  </si>
  <si>
    <t>Méga Mewtwo Y</t>
  </si>
  <si>
    <t>Mew</t>
  </si>
  <si>
    <t>2G</t>
  </si>
  <si>
    <t>Germignon</t>
  </si>
  <si>
    <t>Macronium</t>
  </si>
  <si>
    <t>Méganium</t>
  </si>
  <si>
    <t>Héricendre</t>
  </si>
  <si>
    <t>Feurisson</t>
  </si>
  <si>
    <t>Typhlosion</t>
  </si>
  <si>
    <t>Kaiminus</t>
  </si>
  <si>
    <t>Crocrodil</t>
  </si>
  <si>
    <t>Aligatueur</t>
  </si>
  <si>
    <t>Fouinette</t>
  </si>
  <si>
    <t>Présent à Kalos, route 6</t>
  </si>
  <si>
    <t>Fouinar</t>
  </si>
  <si>
    <t>Hoothoot</t>
  </si>
  <si>
    <t>Noarfang</t>
  </si>
  <si>
    <t>Présent sur Route 20, donc probablement au Miroir aux Fées</t>
  </si>
  <si>
    <t>Coxy</t>
  </si>
  <si>
    <t>Coxyclaque</t>
  </si>
  <si>
    <t>Présent sur la route 4 de Kalos, et infeste les arbres à baies</t>
  </si>
  <si>
    <t>Mimigal</t>
  </si>
  <si>
    <t>Très rare à Kalos et en end-game, donc pas à Keltios</t>
  </si>
  <si>
    <t>Migalos</t>
  </si>
  <si>
    <t>Nostenfer</t>
  </si>
  <si>
    <t>Loupio</t>
  </si>
  <si>
    <t>Lanturn</t>
  </si>
  <si>
    <t>Le buffer légèrement pour le rendre RU. (Il est NU de base)</t>
  </si>
  <si>
    <t>Pichu</t>
  </si>
  <si>
    <t>Mélo</t>
  </si>
  <si>
    <t>Toudoudou</t>
  </si>
  <si>
    <t>Togepi</t>
  </si>
  <si>
    <t>Togetic</t>
  </si>
  <si>
    <t>Natu</t>
  </si>
  <si>
    <t>Xatu</t>
  </si>
  <si>
    <t>Le buff du type psy à Keltios le rend RU</t>
  </si>
  <si>
    <t>Wattouat</t>
  </si>
  <si>
    <t>Lainergie</t>
  </si>
  <si>
    <t>Pharamp</t>
  </si>
  <si>
    <t>A booster légèrement pour qu'il soit NU (PU en officiel)</t>
  </si>
  <si>
    <t>Méga Pharamp</t>
  </si>
  <si>
    <t>Joliflor</t>
  </si>
  <si>
    <t>A booster pour le mettre NE et le mettre à égalité avec Rafflesia. (Il est Zéro Used en 7G !)</t>
  </si>
  <si>
    <t>Marill</t>
  </si>
  <si>
    <t>Azumarill</t>
  </si>
  <si>
    <t>Simularbre</t>
  </si>
  <si>
    <t>Tarpaud</t>
  </si>
  <si>
    <t>Over Used si talent Crachin</t>
  </si>
  <si>
    <t>Granivol</t>
  </si>
  <si>
    <t>Seul type Plante / Vol de mon jeu, donc je prends.</t>
  </si>
  <si>
    <t>Floravol</t>
  </si>
  <si>
    <t>Cotovol</t>
  </si>
  <si>
    <t>Capumain</t>
  </si>
  <si>
    <t>Tournegrin</t>
  </si>
  <si>
    <t>Héliatronc</t>
  </si>
  <si>
    <t>Yanma</t>
  </si>
  <si>
    <t>Axoloto</t>
  </si>
  <si>
    <t>Maraiste</t>
  </si>
  <si>
    <t>Commun à Kalos, Le rendre un chouia plus rapide (50 de Base stat vitesse) serait bien pour le rendre bien RU.</t>
  </si>
  <si>
    <t>Mentali</t>
  </si>
  <si>
    <t>Noctali</t>
  </si>
  <si>
    <t>Cornèbre</t>
  </si>
  <si>
    <t>Roigada</t>
  </si>
  <si>
    <t>Feuforêve</t>
  </si>
  <si>
    <t>Zarbi</t>
  </si>
  <si>
    <t>J'hésite. Initile en Poké Strat. Mais peuvent avoir une utilité dans le scénario.</t>
  </si>
  <si>
    <t>Qulbutoké</t>
  </si>
  <si>
    <t>Cancer !</t>
  </si>
  <si>
    <t>Girafarig</t>
  </si>
  <si>
    <t>Efflutal le remplacera à merveille</t>
  </si>
  <si>
    <t>Pomdepik</t>
  </si>
  <si>
    <t>Pas à Kalos, mais je le veux quand même vu les pomme de pic bien présents près de l'océan au sud de la France.</t>
  </si>
  <si>
    <t>Foretress</t>
  </si>
  <si>
    <t>Insolourdo</t>
  </si>
  <si>
    <t>Insoloudo aura une évolution de type Dragon ! Il le mérite !</t>
  </si>
  <si>
    <t>Scorplane</t>
  </si>
  <si>
    <t>Unique type Sol - Vol, à prendre</t>
  </si>
  <si>
    <t>Steelix</t>
  </si>
  <si>
    <t>A renforcer un peu pour le rendre digne du Rarely Used (NU de base en 6G)</t>
  </si>
  <si>
    <t>Méga Steelix</t>
  </si>
  <si>
    <t>Snubbull</t>
  </si>
  <si>
    <t>Race de chien moderne, donc non</t>
  </si>
  <si>
    <t>Granbull</t>
  </si>
  <si>
    <t>Qwilfish</t>
  </si>
  <si>
    <t>Présent sur route 8 de Kalos, mais non.</t>
  </si>
  <si>
    <t>Cizayox</t>
  </si>
  <si>
    <t>A nerfer légèrement pour le faire passer de OU à UU, mais le nerf du type Acier se suffira à lui-même à mon avis.</t>
  </si>
  <si>
    <t>Méga Cizayox</t>
  </si>
  <si>
    <t>Caratroc</t>
  </si>
  <si>
    <t>Scarhino</t>
  </si>
  <si>
    <t>Méga Scarhino</t>
  </si>
  <si>
    <t>Farfuret</t>
  </si>
  <si>
    <t>Le nerfer très légèrement pour qu'il passe de RU à NU.</t>
  </si>
  <si>
    <t>Teddiursa</t>
  </si>
  <si>
    <t>Ursaring</t>
  </si>
  <si>
    <t>Limagma</t>
  </si>
  <si>
    <t>Volcaropod</t>
  </si>
  <si>
    <t>Type Feu/Roche unique, je prends.</t>
  </si>
  <si>
    <t>Marcacrin</t>
  </si>
  <si>
    <t>Cochignon</t>
  </si>
  <si>
    <t>Corayon</t>
  </si>
  <si>
    <t>Présent aussi sous sa forme spectrale de Galar</t>
  </si>
  <si>
    <t>Rémoraid</t>
  </si>
  <si>
    <t>Il y en a plein dans la Bretagne kalossienne</t>
  </si>
  <si>
    <t>Octillery</t>
  </si>
  <si>
    <t>Cadoizo</t>
  </si>
  <si>
    <t>Le père noël n'existait pas à l'époque</t>
  </si>
  <si>
    <t>Démanta</t>
  </si>
  <si>
    <t>Airmure</t>
  </si>
  <si>
    <t>Malosse</t>
  </si>
  <si>
    <t>Démolosse</t>
  </si>
  <si>
    <t>Méga Démolosse</t>
  </si>
  <si>
    <t>Hyporoi</t>
  </si>
  <si>
    <t>Phanpy</t>
  </si>
  <si>
    <t>Donphan</t>
  </si>
  <si>
    <t>Porygon2</t>
  </si>
  <si>
    <t>Cerfrousse</t>
  </si>
  <si>
    <t>J'aime les cerfs ! Et je le met en Psy en second type à cause de son movepool.</t>
  </si>
  <si>
    <t>Queulorior</t>
  </si>
  <si>
    <t>Cliché du peintre de la Renaissance. Or, Sacred Phoenix est à l'antiquité</t>
  </si>
  <si>
    <t>Debugant</t>
  </si>
  <si>
    <t>Kapoera</t>
  </si>
  <si>
    <t>Lippouti</t>
  </si>
  <si>
    <t>Élekid</t>
  </si>
  <si>
    <t>Magby</t>
  </si>
  <si>
    <t>Écrémeuh</t>
  </si>
  <si>
    <t>Cf. Tauros pour la remarque du bébé Pokémon</t>
  </si>
  <si>
    <t>Leuphorie</t>
  </si>
  <si>
    <t>Raikou</t>
  </si>
  <si>
    <t>Faudra buffer un peu les trois chiens légendaires pour qu'ils soient tous trois en OU. Surement grâce à leur talent météo.</t>
  </si>
  <si>
    <t>Entei</t>
  </si>
  <si>
    <t>Suicune</t>
  </si>
  <si>
    <t>Embrylex</t>
  </si>
  <si>
    <t>Le starter d'Unos… Forcément, il y en a à Keltios !</t>
  </si>
  <si>
    <t>Ymphect</t>
  </si>
  <si>
    <t>Tyranocif</t>
  </si>
  <si>
    <t>Méga Tyranocif</t>
  </si>
  <si>
    <t>Lugia</t>
  </si>
  <si>
    <t>Méga Lugia</t>
  </si>
  <si>
    <t>Anything Goes</t>
  </si>
  <si>
    <t>Fabuleux</t>
  </si>
  <si>
    <t>Ho-Oh</t>
  </si>
  <si>
    <t>Méga Ho-Oh</t>
  </si>
  <si>
    <t>Celebi</t>
  </si>
  <si>
    <t>Il faudra booster Celebi pour qu'il soit bien Uber parce que statégiquement, il ne brille pas. Quitte à dépasser les 600 BST.</t>
  </si>
  <si>
    <t>3G</t>
  </si>
  <si>
    <t>Arcko</t>
  </si>
  <si>
    <t>Massko</t>
  </si>
  <si>
    <t>Jungko</t>
  </si>
  <si>
    <t>Méga Jungko</t>
  </si>
  <si>
    <t>Poussifeu</t>
  </si>
  <si>
    <t>Chez les Gaulois, il y a des poules et des coqs ! Si talent caché, n'est révélé qu'après évolution.</t>
  </si>
  <si>
    <t>Galifeu</t>
  </si>
  <si>
    <t>Never Used si Turbo en talent</t>
  </si>
  <si>
    <t>Braségali</t>
  </si>
  <si>
    <t>Over Used si Turbo en talent (si je le mets Uber, la Méga perd son intérêt). Interdire Turbo hors méga alors ?</t>
  </si>
  <si>
    <t>Méga Braségali</t>
  </si>
  <si>
    <t>Bien cheaté avec son Turbo</t>
  </si>
  <si>
    <t>Gobou</t>
  </si>
  <si>
    <t>Flobio</t>
  </si>
  <si>
    <t>Laggron</t>
  </si>
  <si>
    <t>Méga Laggron</t>
  </si>
  <si>
    <t>Medhyèna</t>
  </si>
  <si>
    <t>Grahyèna</t>
  </si>
  <si>
    <t>Il a encore une évolution à Keltios.</t>
  </si>
  <si>
    <t>Zigzaton</t>
  </si>
  <si>
    <t>Je prend la forme de Galar (puis présent à Kalos)</t>
  </si>
  <si>
    <t>Linéon</t>
  </si>
  <si>
    <t>Chenipotte</t>
  </si>
  <si>
    <t>Armulys</t>
  </si>
  <si>
    <t>Charmillon</t>
  </si>
  <si>
    <t>Blindalys</t>
  </si>
  <si>
    <t>Papinox</t>
  </si>
  <si>
    <t>Nénupiot</t>
  </si>
  <si>
    <t>Lombre</t>
  </si>
  <si>
    <t>Ludicolo</t>
  </si>
  <si>
    <t>Grainipiot</t>
  </si>
  <si>
    <t>Je dois le prendre, car double-type unique (avec Cacturne)</t>
  </si>
  <si>
    <t>Pifeuil</t>
  </si>
  <si>
    <t>Tengalice</t>
  </si>
  <si>
    <t>Nirondelle</t>
  </si>
  <si>
    <t>Hélédelle</t>
  </si>
  <si>
    <t>J'ai besoin de Never Used à Keltios.</t>
  </si>
  <si>
    <t>Goélise</t>
  </si>
  <si>
    <t>Les mouettes, il y en a plein sur les cotes françaises, atlantique et méditérannéenne. Ne peut pas avoir crachin (révélé à l'évolution)</t>
  </si>
  <si>
    <t>Bekipan</t>
  </si>
  <si>
    <t>Over Used s'il a Crachin</t>
  </si>
  <si>
    <t>Tarsal</t>
  </si>
  <si>
    <t>Kirlia</t>
  </si>
  <si>
    <t>Gardevoir</t>
  </si>
  <si>
    <t>Méga Gardevoir</t>
  </si>
  <si>
    <t>Arakdo</t>
  </si>
  <si>
    <t>Trop faible</t>
  </si>
  <si>
    <t>Maskadra</t>
  </si>
  <si>
    <t>Balignon</t>
  </si>
  <si>
    <t>Chapignon</t>
  </si>
  <si>
    <t>Parecool</t>
  </si>
  <si>
    <t>Vigoroth</t>
  </si>
  <si>
    <t>Monaflèmit</t>
  </si>
  <si>
    <t>Ningale</t>
  </si>
  <si>
    <t>Ninjask</t>
  </si>
  <si>
    <t>A buffer pour qu'il soit NU. (Zéro Used en 7G !)</t>
  </si>
  <si>
    <t>Munja</t>
  </si>
  <si>
    <t>Vive le Munja qui aura enfin plus d'un PV. A buffer pour qu'il soit NU. (Zéro Used en 7G !)</t>
  </si>
  <si>
    <t>Chuchmur</t>
  </si>
  <si>
    <t>On ne fait pas péter les décibels aux temps antiques.</t>
  </si>
  <si>
    <t>Ramboum</t>
  </si>
  <si>
    <t>Brouhabam</t>
  </si>
  <si>
    <t>Makuhita</t>
  </si>
  <si>
    <t>Primate</t>
  </si>
  <si>
    <t>Manque de type combat, je prends.</t>
  </si>
  <si>
    <t>Hariyama</t>
  </si>
  <si>
    <t>En plus il est NU !</t>
  </si>
  <si>
    <t>Azurill</t>
  </si>
  <si>
    <t>Déjà de type Eau dès sa naissance</t>
  </si>
  <si>
    <t>Tarinor</t>
  </si>
  <si>
    <t>Pas envie de prendre la boussole.</t>
  </si>
  <si>
    <t>Skitty</t>
  </si>
  <si>
    <t>Chat moderne, non</t>
  </si>
  <si>
    <t>Delcatty</t>
  </si>
  <si>
    <t>Ténéfix</t>
  </si>
  <si>
    <t>Méga Ténéfix</t>
  </si>
  <si>
    <t>Revoir sa vitesse pour le faire descendre à OU comme en 7G.</t>
  </si>
  <si>
    <t>Mysdibule</t>
  </si>
  <si>
    <t>Vu que je ne prends pas le trousseau de clés… Seul Fée/Acier dispo. Tenter de le buffer un peu pour le rendre NU.</t>
  </si>
  <si>
    <t>Méga Mysdibule</t>
  </si>
  <si>
    <t>… mais nerfer un peu la Méga pour qu'elle reste OU. (Jouer sur la répartition des stats)</t>
  </si>
  <si>
    <t>Galekid</t>
  </si>
  <si>
    <t>Galegon</t>
  </si>
  <si>
    <t>Rajouter +5 vitesse</t>
  </si>
  <si>
    <t>Galeking</t>
  </si>
  <si>
    <t>Rajouter +10 de vitesse à lui et sa Méga</t>
  </si>
  <si>
    <t>Méga Galeking</t>
  </si>
  <si>
    <t>Méditikka</t>
  </si>
  <si>
    <t>Présent à Kalos</t>
  </si>
  <si>
    <t>Charmina</t>
  </si>
  <si>
    <t>Méga Charmina</t>
  </si>
  <si>
    <t>Dynavolt</t>
  </si>
  <si>
    <t>Présent à Kalos sur la route 10</t>
  </si>
  <si>
    <t>Élecsprint</t>
  </si>
  <si>
    <t>Puis je manque de type électrik</t>
  </si>
  <si>
    <t>Méga Élecsprint</t>
  </si>
  <si>
    <t>Posipi</t>
  </si>
  <si>
    <t>Les bornes + et -, ça n'existait pas à l'antiquité</t>
  </si>
  <si>
    <t>Négapi</t>
  </si>
  <si>
    <t>Muciole</t>
  </si>
  <si>
    <t>Paire présent à Kalos</t>
  </si>
  <si>
    <t>Lumivole</t>
  </si>
  <si>
    <t>Rosélia</t>
  </si>
  <si>
    <t>Gloupti</t>
  </si>
  <si>
    <t>Je ban tout Pokémon basé sur l'estomac</t>
  </si>
  <si>
    <t>Avaltout</t>
  </si>
  <si>
    <t>Carvanha</t>
  </si>
  <si>
    <t>Les Piranhas, c'est tropical</t>
  </si>
  <si>
    <t>Sharpedo</t>
  </si>
  <si>
    <t>Méga Sharpedo</t>
  </si>
  <si>
    <t>Wailmer</t>
  </si>
  <si>
    <t>Après réflexion, je ne le prends pas</t>
  </si>
  <si>
    <t>Wailord</t>
  </si>
  <si>
    <t>Chamallot</t>
  </si>
  <si>
    <t>Camérupt</t>
  </si>
  <si>
    <t>Augmenter sa vitesse pour le rendre viable et NU. (+10 PV, +10 Défense, +15 Vitesse)</t>
  </si>
  <si>
    <t>Méga Camérupt</t>
  </si>
  <si>
    <t>Idem, et changer la répartition pour ne pas avoir de pénalité de vitesse sur la Méga. (Il faut la passer de RU à UU)</t>
  </si>
  <si>
    <t>Chartor</t>
  </si>
  <si>
    <t>Spoink</t>
  </si>
  <si>
    <t>Groret</t>
  </si>
  <si>
    <t>Spinda</t>
  </si>
  <si>
    <t>Kraknoix</t>
  </si>
  <si>
    <t>Vibraninf</t>
  </si>
  <si>
    <t>Libégon</t>
  </si>
  <si>
    <t>Méga Libégon</t>
  </si>
  <si>
    <t>La méga en Dragon/Sol ? Ou Dragon/Insecte ? Ou Dragon/Fée ? Très probable de prendre celle de cdhernly, au moins que Eysselia fasse mieux.</t>
  </si>
  <si>
    <t>Cacnea</t>
  </si>
  <si>
    <t>Cacturne</t>
  </si>
  <si>
    <t>Tylton</t>
  </si>
  <si>
    <t>En faite, j'hésite à le prendre. Surtout si l'évolution d'Insolourdo est de type Dragon / Fée.</t>
  </si>
  <si>
    <t>Altaria</t>
  </si>
  <si>
    <t>Obligatoire si pas de type Dragon / Fée</t>
  </si>
  <si>
    <t>Méga Altaria</t>
  </si>
  <si>
    <t>Trop bôôô !</t>
  </si>
  <si>
    <t>Mangriff</t>
  </si>
  <si>
    <t>Pas envie d'avoir ce duo</t>
  </si>
  <si>
    <t>Séviper</t>
  </si>
  <si>
    <t>Séléroc</t>
  </si>
  <si>
    <t>Trop faible…</t>
  </si>
  <si>
    <t>Solaroc</t>
  </si>
  <si>
    <t>Barloche</t>
  </si>
  <si>
    <t>Barbicha</t>
  </si>
  <si>
    <t>Écrapince</t>
  </si>
  <si>
    <t>Colhomard</t>
  </si>
  <si>
    <t>Balbuto</t>
  </si>
  <si>
    <t>Kaorine</t>
  </si>
  <si>
    <t>Lilia</t>
  </si>
  <si>
    <t>Double type unique</t>
  </si>
  <si>
    <t>Vacilys</t>
  </si>
  <si>
    <t>Augmenter sa vitesse de 15 pour le consolider.</t>
  </si>
  <si>
    <t>Anorith</t>
  </si>
  <si>
    <t>Armaldo</t>
  </si>
  <si>
    <t>Augmenter sa vitesse de 30 pour le rendre NU.</t>
  </si>
  <si>
    <t>Barpau</t>
  </si>
  <si>
    <t>Milobellus</t>
  </si>
  <si>
    <t>Morphéo</t>
  </si>
  <si>
    <t>Kecleon</t>
  </si>
  <si>
    <t>Polichombr</t>
  </si>
  <si>
    <t>Branette</t>
  </si>
  <si>
    <t>Méga Branette</t>
  </si>
  <si>
    <t>Skelénox</t>
  </si>
  <si>
    <t>Téraclope</t>
  </si>
  <si>
    <t>Tropius</t>
  </si>
  <si>
    <t>Éoko</t>
  </si>
  <si>
    <t>Absol</t>
  </si>
  <si>
    <t>Méga Absol</t>
  </si>
  <si>
    <t>Okéoké</t>
  </si>
  <si>
    <t>Stalgamin</t>
  </si>
  <si>
    <t>Oniglali</t>
  </si>
  <si>
    <t>Méga Oniglali</t>
  </si>
  <si>
    <t>Obalie</t>
  </si>
  <si>
    <t>Phogleur</t>
  </si>
  <si>
    <t>Kaimorse</t>
  </si>
  <si>
    <t>À buffer un peu (+20 en attaque), Sinon il est PU.</t>
  </si>
  <si>
    <t>Coquiperl</t>
  </si>
  <si>
    <t>J'ai déjà le coquillage de la 1G</t>
  </si>
  <si>
    <t>Serpang</t>
  </si>
  <si>
    <t>Rosabyss</t>
  </si>
  <si>
    <t>Relicanth</t>
  </si>
  <si>
    <t>Il en faut bien dans les fonds marins… Et il y en a à Kalos.</t>
  </si>
  <si>
    <t>Lovdisc</t>
  </si>
  <si>
    <t>Pré-évo de Mamanbo : stats à uniformiser entre les 2 Pokémons pour faire le lien.</t>
  </si>
  <si>
    <t>Draby</t>
  </si>
  <si>
    <t>Drackhaus</t>
  </si>
  <si>
    <t>Drattak</t>
  </si>
  <si>
    <t>Le rêve d'Aranel : chevaucher un Dragon, Et pour Drattak, celui de voler</t>
  </si>
  <si>
    <t>Méga Drattak</t>
  </si>
  <si>
    <t>Terhal</t>
  </si>
  <si>
    <t>Je suis très tenté de les garder pour Sacred Phoenix ces trois là au double-type unique… Mais ça risque de faire trop moderne.</t>
  </si>
  <si>
    <t>Métang</t>
  </si>
  <si>
    <t>Métalosse</t>
  </si>
  <si>
    <t>Méga Métalosse</t>
  </si>
  <si>
    <t>Regirock</t>
  </si>
  <si>
    <t>Y'en a en Lémurie… mais désactivés et inertes.</t>
  </si>
  <si>
    <t>Regice</t>
  </si>
  <si>
    <t>Registeel</t>
  </si>
  <si>
    <t>Latias</t>
  </si>
  <si>
    <t>Méga Latias</t>
  </si>
  <si>
    <t>Latios</t>
  </si>
  <si>
    <t>Méga Latios</t>
  </si>
  <si>
    <t>Kyogre</t>
  </si>
  <si>
    <t>Primo-Kyogre</t>
  </si>
  <si>
    <t>On dit Primo-Ressurgence, mais je la classe dans les méga-évolutions.</t>
  </si>
  <si>
    <t>Groudon</t>
  </si>
  <si>
    <t>Primo-Groudon</t>
  </si>
  <si>
    <t>Rayquaza</t>
  </si>
  <si>
    <t>Méga Rayquaza</t>
  </si>
  <si>
    <t>T'auras quand même besoin de tenir une météorite mon gros ;) Ce nerf d'objet porté le laisse tout de même en AG avec le boost des Légendaires.</t>
  </si>
  <si>
    <t>Jirachi</t>
  </si>
  <si>
    <t>Deoxys</t>
  </si>
  <si>
    <t>4G</t>
  </si>
  <si>
    <t>Tortipouss</t>
  </si>
  <si>
    <t>Si Méga Torterra confirmé… je le prends ! (Vérifier aussi si le double type est unique.)</t>
  </si>
  <si>
    <t>Boskara</t>
  </si>
  <si>
    <t>Torterra</t>
  </si>
  <si>
    <t>Méga-Torterra</t>
  </si>
  <si>
    <t>Ouisticram</t>
  </si>
  <si>
    <t>Chimpenfeu</t>
  </si>
  <si>
    <t>Simiabraz</t>
  </si>
  <si>
    <t>Tiplouf</t>
  </si>
  <si>
    <t>Prinplouf</t>
  </si>
  <si>
    <t>Pingoléon</t>
  </si>
  <si>
    <t>Parce qu'il a un double-type unique !</t>
  </si>
  <si>
    <t>Méga-Pingoléon</t>
  </si>
  <si>
    <t>Tous les starters doivent avoir leur Méga. Pas de jaloux !</t>
  </si>
  <si>
    <t>Étourmi</t>
  </si>
  <si>
    <t>Étourvol</t>
  </si>
  <si>
    <t>Étouraptor</t>
  </si>
  <si>
    <t>Keunotor</t>
  </si>
  <si>
    <t>Castorno</t>
  </si>
  <si>
    <t>Crikzik</t>
  </si>
  <si>
    <t>Mélokrik</t>
  </si>
  <si>
    <t>Lixy</t>
  </si>
  <si>
    <t>Tenté de prendre cette lignée maintenant que j'ai le feu vert pour la Méga. Pokémon Mana étant abandonné, la lignée est libre !</t>
  </si>
  <si>
    <t>Luxio</t>
  </si>
  <si>
    <t>Initialement, je l'avais prise, mais dépendra du nombre de Pokémon Électrik</t>
  </si>
  <si>
    <t>Luxray</t>
  </si>
  <si>
    <t>Méga Luxray</t>
  </si>
  <si>
    <t>Rozbouton</t>
  </si>
  <si>
    <t>Roserade</t>
  </si>
  <si>
    <t>Kranidos</t>
  </si>
  <si>
    <t>Charkos</t>
  </si>
  <si>
    <t>Buffer sa vitesse à +20 pour le rendre un peu plus compétitif + améliorer son movepool trop restreint.</t>
  </si>
  <si>
    <t>Méga Charkos</t>
  </si>
  <si>
    <t>Parce que le Vicaire Némorios le mérite bien. Et ça le rendra plus dangereux.</t>
  </si>
  <si>
    <t>Dinoclier</t>
  </si>
  <si>
    <t>Finalement, je ne le prends pas. (J'ai déjà un Roche/Acier)</t>
  </si>
  <si>
    <t>Bastiodon</t>
  </si>
  <si>
    <t>Cheniti</t>
  </si>
  <si>
    <t>Cheniselle</t>
  </si>
  <si>
    <t>Type n°2 Plante, Sol ou Acier selon le lieu de capture.</t>
  </si>
  <si>
    <t>Papilord</t>
  </si>
  <si>
    <t>Apitrini</t>
  </si>
  <si>
    <t>Apireine</t>
  </si>
  <si>
    <t>Évolution si femelle + Gelée Royale, et 87 % de femelles dans l'espèce</t>
  </si>
  <si>
    <t>Pachirisu</t>
  </si>
  <si>
    <t>Poorly Used, mais je manque de type Électrik</t>
  </si>
  <si>
    <t>Mustébouée</t>
  </si>
  <si>
    <t>Mustéflott</t>
  </si>
  <si>
    <t>Présent au nord de Kalos uniquement, loin à l'opposé de Keltios</t>
  </si>
  <si>
    <t>Ceribou</t>
  </si>
  <si>
    <t>Ceriflor</t>
  </si>
  <si>
    <t>Sancoki</t>
  </si>
  <si>
    <t>Tritosor</t>
  </si>
  <si>
    <t>Capidextre</t>
  </si>
  <si>
    <t>Baudrive</t>
  </si>
  <si>
    <t>Grodrive</t>
  </si>
  <si>
    <t>Laporeille</t>
  </si>
  <si>
    <t>Il y a déjà le lapin creuseur de Kalos</t>
  </si>
  <si>
    <t>Lockpin</t>
  </si>
  <si>
    <t>Magirêve</t>
  </si>
  <si>
    <t>RU à cause du buff des Spectres et parce que sa pré-évo est NU.</t>
  </si>
  <si>
    <t>Corboss</t>
  </si>
  <si>
    <t>Chaglam</t>
  </si>
  <si>
    <t>Chaffreux</t>
  </si>
  <si>
    <t>Korillon</t>
  </si>
  <si>
    <t>Moufouette</t>
  </si>
  <si>
    <t>Double-type unique</t>
  </si>
  <si>
    <t>Moufflair</t>
  </si>
  <si>
    <t>Archéomire</t>
  </si>
  <si>
    <t>Seul double type Acier-Psy que je prends</t>
  </si>
  <si>
    <t>Archéodong</t>
  </si>
  <si>
    <t>Manzaï</t>
  </si>
  <si>
    <t>Mime Jr.</t>
  </si>
  <si>
    <t>Ptiravi</t>
  </si>
  <si>
    <t>Pijako</t>
  </si>
  <si>
    <t>Une note de musique sur une tête ? Même pas en rêve !</t>
  </si>
  <si>
    <t>Spiritomb</t>
  </si>
  <si>
    <t>N'existait pas à l'époque, (700 ans, le Pokédex le dit !)</t>
  </si>
  <si>
    <t>Griknot</t>
  </si>
  <si>
    <t>Carmache</t>
  </si>
  <si>
    <t>Carchacrok</t>
  </si>
  <si>
    <t>Méga Carchacrok</t>
  </si>
  <si>
    <t>Goinfrex</t>
  </si>
  <si>
    <t>Riolu</t>
  </si>
  <si>
    <t>Lucario</t>
  </si>
  <si>
    <t>Méga Lucario</t>
  </si>
  <si>
    <t>Premier Pokémon Méga-Évolué (après Rayquaza), il est à Keltios !</t>
  </si>
  <si>
    <t>Hippopotas</t>
  </si>
  <si>
    <t>Pas envie de le prendre</t>
  </si>
  <si>
    <t>Hippodocus</t>
  </si>
  <si>
    <t>Rapion</t>
  </si>
  <si>
    <t>Drascore</t>
  </si>
  <si>
    <t>Cradopaud</t>
  </si>
  <si>
    <t>Coatox</t>
  </si>
  <si>
    <t>Vortente</t>
  </si>
  <si>
    <t>Il faut bien du trash.</t>
  </si>
  <si>
    <t>Écayon</t>
  </si>
  <si>
    <t>Luminéon</t>
  </si>
  <si>
    <t>Babimanta</t>
  </si>
  <si>
    <t>Blizzi</t>
  </si>
  <si>
    <t>Blizzaroi</t>
  </si>
  <si>
    <t>Méga-Blizzaroi</t>
  </si>
  <si>
    <t>Dimoret</t>
  </si>
  <si>
    <t>Magnézone</t>
  </si>
  <si>
    <t>Coudlangue</t>
  </si>
  <si>
    <t>Rhinastoc</t>
  </si>
  <si>
    <t>Bouldeneu</t>
  </si>
  <si>
    <t>Élekable</t>
  </si>
  <si>
    <t>Maganon</t>
  </si>
  <si>
    <t>Togekiss</t>
  </si>
  <si>
    <t>Yanmega</t>
  </si>
  <si>
    <t>Phyllali</t>
  </si>
  <si>
    <t>PU en 6G et ZU en 7G… Trouver un moyen de le buffer. Intervertir Défense, PV et Attaque ?</t>
  </si>
  <si>
    <t>Givrali</t>
  </si>
  <si>
    <t>PU en 6G et ZU en 7G… Trouver un moyen de le buffer. Intervertir Défense, PV et Vitesse ?</t>
  </si>
  <si>
    <t>Scorvol</t>
  </si>
  <si>
    <t>Éternellement OU avec son talent cheaté</t>
  </si>
  <si>
    <t>Mammochon</t>
  </si>
  <si>
    <t>Vu le buff du type Glace à Keltios, il est OU comme en 5G.</t>
  </si>
  <si>
    <t>Porygon-Z</t>
  </si>
  <si>
    <t>Gallame</t>
  </si>
  <si>
    <t>Méga Gallame</t>
  </si>
  <si>
    <t>Tarinorme</t>
  </si>
  <si>
    <t>Noctunoir</t>
  </si>
  <si>
    <t>Rajouter +20 PV et +10 en vitesse pour le rendre un peu plus compétitif.</t>
  </si>
  <si>
    <t>Momartik</t>
  </si>
  <si>
    <t>Motisma</t>
  </si>
  <si>
    <t>Pas d'appareil électroménager aux temps anciens^^</t>
  </si>
  <si>
    <t>Créhelf</t>
  </si>
  <si>
    <t>Besoin d'un petit buff (RU en 6G), Seul Créfadet est naturellement OU.</t>
  </si>
  <si>
    <t>Créfollet</t>
  </si>
  <si>
    <t>Aura probablement besoin d'un buff, car c'est le parent pauvre des 3 Crés en strat (Never Used !)</t>
  </si>
  <si>
    <t>Créfadet</t>
  </si>
  <si>
    <t>Songer à un second double-type pour les trois crés ? (Fée / Acier / Dragon / Normal ?)</t>
  </si>
  <si>
    <t>Dialga</t>
  </si>
  <si>
    <t>Connus de nom à Keltios…</t>
  </si>
  <si>
    <t>Palkia</t>
  </si>
  <si>
    <t>… mais jamais vus.</t>
  </si>
  <si>
    <t>Heatran</t>
  </si>
  <si>
    <t>Regigigas</t>
  </si>
  <si>
    <t>Giratina</t>
  </si>
  <si>
    <t>Giratina - forme originelle</t>
  </si>
  <si>
    <t>Cresselia</t>
  </si>
  <si>
    <t>Phione</t>
  </si>
  <si>
    <t>Considéré comme non-légendaire, vu ses "faibles" stats et le fait qu'il en existe des centaines.</t>
  </si>
  <si>
    <t>Manaphy</t>
  </si>
  <si>
    <t>Darkrai</t>
  </si>
  <si>
    <t>Un double-type unique pour une double faiblesse lumière légendaire qu'il partage avec Giratina</t>
  </si>
  <si>
    <t>Shaymin</t>
  </si>
  <si>
    <t>Arceus</t>
  </si>
  <si>
    <t>5G</t>
  </si>
  <si>
    <t>Victini</t>
  </si>
  <si>
    <t>Vipélierre</t>
  </si>
  <si>
    <t>Présent sur le portail du Palais Chaydeuvre, connu à Kalos</t>
  </si>
  <si>
    <t>Lianaja</t>
  </si>
  <si>
    <t>Majaspic</t>
  </si>
  <si>
    <t>Over Used si Contestation en talent</t>
  </si>
  <si>
    <t>Méga Majaspic</t>
  </si>
  <si>
    <t>Gruikui</t>
  </si>
  <si>
    <t>Grotichon</t>
  </si>
  <si>
    <t>Roitiflam</t>
  </si>
  <si>
    <t>Moustillon</t>
  </si>
  <si>
    <t>Mateloutre</t>
  </si>
  <si>
    <t>Clamiral</t>
  </si>
  <si>
    <t>Ratentif</t>
  </si>
  <si>
    <t>Miradar</t>
  </si>
  <si>
    <t>Ponchiot</t>
  </si>
  <si>
    <t>Ponchien</t>
  </si>
  <si>
    <t>Mastouffe</t>
  </si>
  <si>
    <t>Chacripan</t>
  </si>
  <si>
    <t>Mascotte de la Team Flare, donc le léopard est à Keltios pour les sectes</t>
  </si>
  <si>
    <t>Léopardus</t>
  </si>
  <si>
    <t>Feuillajou</t>
  </si>
  <si>
    <t>Feuiloutan</t>
  </si>
  <si>
    <t>Flamajou</t>
  </si>
  <si>
    <t>Flamoutan</t>
  </si>
  <si>
    <t>Flotajou</t>
  </si>
  <si>
    <t>Flotoutan</t>
  </si>
  <si>
    <t>Munna</t>
  </si>
  <si>
    <t>Mushana</t>
  </si>
  <si>
    <t>Poichigeon</t>
  </si>
  <si>
    <t>Colombeau</t>
  </si>
  <si>
    <t>Déflaisan</t>
  </si>
  <si>
    <t>Zébibron</t>
  </si>
  <si>
    <t>Présent dans le désert d'Huath</t>
  </si>
  <si>
    <t>Zéblitz</t>
  </si>
  <si>
    <t>Nodulithe</t>
  </si>
  <si>
    <t>L'idée du siècle m'est venue pour le Racaillou d'Unys : comme il n'y a pas Stassie, en faire un Roche / Fée !</t>
  </si>
  <si>
    <t>Géolithe</t>
  </si>
  <si>
    <t>Gigalithe</t>
  </si>
  <si>
    <t>Chovsourir</t>
  </si>
  <si>
    <t>Cliché du cœur, et déjà Nosferapti en chauve-souris</t>
  </si>
  <si>
    <t>Rhinolove</t>
  </si>
  <si>
    <t>Rototaupe</t>
  </si>
  <si>
    <t>Minotaupe</t>
  </si>
  <si>
    <t>Trop puissant, donc je le prends pour Keltios</t>
  </si>
  <si>
    <t>Nanméouïe</t>
  </si>
  <si>
    <t>Le Leveinard de Kalos, À Buffer pour qu'il rivalise avec lui (NU forme de base / UU en Méga VS PU et NU respectivement). Ajout du type Fée</t>
  </si>
  <si>
    <t>Méga Nanméouïe</t>
  </si>
  <si>
    <t>Charpenti</t>
  </si>
  <si>
    <t>Le troll des bois !</t>
  </si>
  <si>
    <t>Ouvrifier</t>
  </si>
  <si>
    <t>Bétochef</t>
  </si>
  <si>
    <t>Tritonde</t>
  </si>
  <si>
    <t>Batracné</t>
  </si>
  <si>
    <t>Crapustule</t>
  </si>
  <si>
    <t>Judokrak</t>
  </si>
  <si>
    <t>Karaclée</t>
  </si>
  <si>
    <t>Larveyette</t>
  </si>
  <si>
    <t>Lignée libérée suite à l'abandon de Pokémon Mana : je la voulais à l'origine</t>
  </si>
  <si>
    <t>Couverdure</t>
  </si>
  <si>
    <t>Manternel</t>
  </si>
  <si>
    <t>À buffer un peu, car PU de base.</t>
  </si>
  <si>
    <t>Venipatte</t>
  </si>
  <si>
    <t>Scobolide</t>
  </si>
  <si>
    <t>Brutapode</t>
  </si>
  <si>
    <t>OU avec le Talent Turbo</t>
  </si>
  <si>
    <t>Doudouvet</t>
  </si>
  <si>
    <t>Farfaduvet</t>
  </si>
  <si>
    <t>Chlorobule</t>
  </si>
  <si>
    <t>Fragilady</t>
  </si>
  <si>
    <t>Bargantua</t>
  </si>
  <si>
    <t>Mascaïman</t>
  </si>
  <si>
    <t>Escroco</t>
  </si>
  <si>
    <t>Crocorible</t>
  </si>
  <si>
    <t>Darumarond</t>
  </si>
  <si>
    <t>Darumacho</t>
  </si>
  <si>
    <t>Maracachi</t>
  </si>
  <si>
    <t>Crabicoque</t>
  </si>
  <si>
    <t>Crabaraque</t>
  </si>
  <si>
    <t>Baggiguane</t>
  </si>
  <si>
    <t>Baggaïd</t>
  </si>
  <si>
    <t>Cryptéro</t>
  </si>
  <si>
    <t>AZ en a un. Visible sur les sites bretons</t>
  </si>
  <si>
    <t>Tutafeh</t>
  </si>
  <si>
    <t>Tutankafer</t>
  </si>
  <si>
    <t>Carapagos</t>
  </si>
  <si>
    <t>Mégapagos</t>
  </si>
  <si>
    <t>Arkéapti</t>
  </si>
  <si>
    <t>Aéroptéryx</t>
  </si>
  <si>
    <t>Miamiasme</t>
  </si>
  <si>
    <t>Pas de déchets à Keltios</t>
  </si>
  <si>
    <t>Miasmax</t>
  </si>
  <si>
    <t>Zorua</t>
  </si>
  <si>
    <t>Zoroark</t>
  </si>
  <si>
    <t>Chinchidou</t>
  </si>
  <si>
    <t>Un petit manque de type normal</t>
  </si>
  <si>
    <t>Pashmilla</t>
  </si>
  <si>
    <t>Puis il est RU</t>
  </si>
  <si>
    <t>Scrutella</t>
  </si>
  <si>
    <t>Mesmérella</t>
  </si>
  <si>
    <t>Sidérella</t>
  </si>
  <si>
    <t>Nucléos</t>
  </si>
  <si>
    <t>Présent à Kalos et manque de type psy non-légendaire à Keltios, donc je prends. (Ca sera le seul de type psy pur à 3 évos.)</t>
  </si>
  <si>
    <t>Méios</t>
  </si>
  <si>
    <t>Symbios</t>
  </si>
  <si>
    <t>Couaneton</t>
  </si>
  <si>
    <t>Lakmécygne</t>
  </si>
  <si>
    <t>Sorbébé</t>
  </si>
  <si>
    <t>Désolé, pas de sorbet à l'antiquité. (Pokémon inspiré d'un objet créé de l'homme, la routine^^)</t>
  </si>
  <si>
    <t>Sorboul</t>
  </si>
  <si>
    <t>Sorbouboul</t>
  </si>
  <si>
    <t>Vivaldaim</t>
  </si>
  <si>
    <t>Vive les cerfs et les biches !</t>
  </si>
  <si>
    <t>Haydaim</t>
  </si>
  <si>
    <t>Et puis Sacred Phoenix va gérer les saisons</t>
  </si>
  <si>
    <t>Emolga</t>
  </si>
  <si>
    <t>Carabing</t>
  </si>
  <si>
    <t>Lançargot</t>
  </si>
  <si>
    <t>Copie conforme d'un chevalier du Moyen-Âge, ne passe pas à Keltios</t>
  </si>
  <si>
    <t>Trompignon</t>
  </si>
  <si>
    <t>Une Pokéball moderne dessinée sur un Pokémon, c'est éliminatoire</t>
  </si>
  <si>
    <t>Gaulet</t>
  </si>
  <si>
    <t>Viskuse</t>
  </si>
  <si>
    <t>Double-type unique… je prends !</t>
  </si>
  <si>
    <t>Moyade</t>
  </si>
  <si>
    <t>Mamanbo</t>
  </si>
  <si>
    <t>Évolution de Lovdisc (parce que je l'ai decidé, comme pour Ossatueur / Kangourex)</t>
  </si>
  <si>
    <t>Statitik</t>
  </si>
  <si>
    <t>Mygavolt</t>
  </si>
  <si>
    <t>Redondant avec le Venipatte delta</t>
  </si>
  <si>
    <t>Grindur</t>
  </si>
  <si>
    <t>Double type unique et présent à Keltios : on prend !</t>
  </si>
  <si>
    <t>Noacier</t>
  </si>
  <si>
    <t>Tic</t>
  </si>
  <si>
    <t>Les rouages de l'industrie de Saroumane ? Même pas en rêve à Keltios !</t>
  </si>
  <si>
    <t>Clic</t>
  </si>
  <si>
    <t>Cliticlic</t>
  </si>
  <si>
    <t>Anchwatt</t>
  </si>
  <si>
    <t>Après avoir regardé les biomes où ce Pokémon existe, il n'est pas présent autour de Kalos.</t>
  </si>
  <si>
    <t>Lampéroie</t>
  </si>
  <si>
    <t>Ohmassacre</t>
  </si>
  <si>
    <t>Lewsor</t>
  </si>
  <si>
    <t>Trop E.T. / OVNI</t>
  </si>
  <si>
    <t>Neitram</t>
  </si>
  <si>
    <t>Funécire</t>
  </si>
  <si>
    <t>Mélancolux</t>
  </si>
  <si>
    <t>Lugulabre</t>
  </si>
  <si>
    <t>Coupenotte</t>
  </si>
  <si>
    <t>J'adore les Dragons ! (Oui, oui^^ Ils sont tous là à Keltios.)</t>
  </si>
  <si>
    <t>Incisache</t>
  </si>
  <si>
    <t>Tranchodon</t>
  </si>
  <si>
    <t>Polarhume</t>
  </si>
  <si>
    <t>Présent à Kalos, donc il faut le prendre, Puis je manque de type Glace.</t>
  </si>
  <si>
    <t>Polagriffe</t>
  </si>
  <si>
    <t>Hexagel</t>
  </si>
  <si>
    <t>Escargaume</t>
  </si>
  <si>
    <t>L'armure du Moyen-Âge, non merci.</t>
  </si>
  <si>
    <t>Limaspeed</t>
  </si>
  <si>
    <t>Limonde</t>
  </si>
  <si>
    <t>Double type original, je prends ! Augmenter de +30 sa vitesse pour le rendre NU.</t>
  </si>
  <si>
    <t>Kungfouine</t>
  </si>
  <si>
    <t>Vu son évolution très (trop) tardive, donner +15 en PV, +5 Attaque, +20 Att Spé et + 20 Vitesse puis le mettre NU. (BST : 410 au lieu de 350)</t>
  </si>
  <si>
    <t>Shaofouine</t>
  </si>
  <si>
    <t>Drakkarmin</t>
  </si>
  <si>
    <t>C'est un Dragon… mais j'hésite ! Tier RU, ok.</t>
  </si>
  <si>
    <t>Gringolem</t>
  </si>
  <si>
    <t>Golemastoc</t>
  </si>
  <si>
    <t>Scalpion</t>
  </si>
  <si>
    <t>Scalproie</t>
  </si>
  <si>
    <t>Frison</t>
  </si>
  <si>
    <t>On a déjà Tauros en Europe.</t>
  </si>
  <si>
    <t>Furaiglon</t>
  </si>
  <si>
    <t>Gueriaigle</t>
  </si>
  <si>
    <t>Vostourno</t>
  </si>
  <si>
    <t>Vaututrice</t>
  </si>
  <si>
    <t>Aflamanoir</t>
  </si>
  <si>
    <t>Lui rajouter +10 en vitesse et retrancher -5 en Attaque spéciale</t>
  </si>
  <si>
    <t>Fermite</t>
  </si>
  <si>
    <t>Solochi</t>
  </si>
  <si>
    <t>Diamat</t>
  </si>
  <si>
    <t>Trioxhydre</t>
  </si>
  <si>
    <t>Une méga pour Trioxydre serait très tentante…</t>
  </si>
  <si>
    <t>Méga Trioxydre</t>
  </si>
  <si>
    <t>La version de TRXPICS n'est pas exactement celle à quoi je pensais, mais ça peut me convenir.</t>
  </si>
  <si>
    <t>Pyronille</t>
  </si>
  <si>
    <t>Pyrax</t>
  </si>
  <si>
    <t>Le seul Pokémon Insecte avec Scarabrute, Insécateur et Cizayox qui vaut le coup + double-type unique !</t>
  </si>
  <si>
    <t>Méga Pyrax</t>
  </si>
  <si>
    <t>Il y a moyen d'en faire un truc magnifique, basé sur le symbole du soleil. Feu / Fée ? (Feu / Lumière est pris par Ho-Oh^^)</t>
  </si>
  <si>
    <t>Cobaltium</t>
  </si>
  <si>
    <t>Terrakium</t>
  </si>
  <si>
    <t>Viridium</t>
  </si>
  <si>
    <t>Boréas</t>
  </si>
  <si>
    <t>Fulguris</t>
  </si>
  <si>
    <t>Reshiram</t>
  </si>
  <si>
    <t>Zekrom</t>
  </si>
  <si>
    <t>Démétéros</t>
  </si>
  <si>
    <t>Kyurem</t>
  </si>
  <si>
    <t>Keldeo</t>
  </si>
  <si>
    <t>Meloetta</t>
  </si>
  <si>
    <t>Genesect</t>
  </si>
  <si>
    <t>Méga Genesect</t>
  </si>
  <si>
    <t>6G</t>
  </si>
  <si>
    <t>Marisson</t>
  </si>
  <si>
    <t>Boguérisse</t>
  </si>
  <si>
    <t>Blindépique</t>
  </si>
  <si>
    <t>Exceptionnellement, pas de Méga pour les starters de Kalos.</t>
  </si>
  <si>
    <t>Feunnec</t>
  </si>
  <si>
    <t>Roussil</t>
  </si>
  <si>
    <t>Goupelin</t>
  </si>
  <si>
    <t>Grenousse</t>
  </si>
  <si>
    <t>Croâporal</t>
  </si>
  <si>
    <t>Amphinobi</t>
  </si>
  <si>
    <t>Sapereau</t>
  </si>
  <si>
    <t>Excavarenne</t>
  </si>
  <si>
    <t>Gros tier à cause de Coloforce</t>
  </si>
  <si>
    <t>Passerouge</t>
  </si>
  <si>
    <t>Braisillon</t>
  </si>
  <si>
    <t>L'ordre des types a son importance. (C'est avant tout un piaf)</t>
  </si>
  <si>
    <t>Flambusard</t>
  </si>
  <si>
    <t>Annuler le nerf du talent Ailes Bourrasque fait en 7G</t>
  </si>
  <si>
    <t>Lépidonille</t>
  </si>
  <si>
    <t>Pérégrain</t>
  </si>
  <si>
    <t>Prismillon</t>
  </si>
  <si>
    <t>Hélionceau</t>
  </si>
  <si>
    <t>Némélios</t>
  </si>
  <si>
    <t>On en trouve au sud-est de Kalos</t>
  </si>
  <si>
    <t>Flabébé</t>
  </si>
  <si>
    <t>Never Used à cause de son talent cheaté du fait de son nouveau type Plante</t>
  </si>
  <si>
    <t>Floette</t>
  </si>
  <si>
    <t>On comprendra pourquoi la Floette d'AZ était puissante</t>
  </si>
  <si>
    <t>Florges</t>
  </si>
  <si>
    <t>Méga Florges</t>
  </si>
  <si>
    <t>C'est Viviane qui va être aux anges.</t>
  </si>
  <si>
    <t>Cabriolaine</t>
  </si>
  <si>
    <t>Chevroum</t>
  </si>
  <si>
    <t>Pokémon nul d'après Smogon malgré ses 532 de BST</t>
  </si>
  <si>
    <t>Pandespiègle</t>
  </si>
  <si>
    <t>Pandarbare</t>
  </si>
  <si>
    <t>Couafarel</t>
  </si>
  <si>
    <t>Le caniche est un chien croisé moderne</t>
  </si>
  <si>
    <t>Psystigri</t>
  </si>
  <si>
    <t>Mistigrix</t>
  </si>
  <si>
    <t>Trop faible en PokéStrat.</t>
  </si>
  <si>
    <t>Monorpale</t>
  </si>
  <si>
    <t>Dimoclès</t>
  </si>
  <si>
    <t>Exagide</t>
  </si>
  <si>
    <t>Fluvetin</t>
  </si>
  <si>
    <t>Cocotine</t>
  </si>
  <si>
    <t>Sucroquin</t>
  </si>
  <si>
    <t>La barbe à papa n'exitait pas il y a 2500 ans</t>
  </si>
  <si>
    <t>Cupcanaille</t>
  </si>
  <si>
    <t>Sepiatop</t>
  </si>
  <si>
    <t>Rajouter quelques moves de type Eau dans son Movepool ?</t>
  </si>
  <si>
    <t>Sepiatroce</t>
  </si>
  <si>
    <t>Opermine</t>
  </si>
  <si>
    <t>Golgopathe</t>
  </si>
  <si>
    <t>Venalgue</t>
  </si>
  <si>
    <t>Kravarech</t>
  </si>
  <si>
    <t>Flingouste</t>
  </si>
  <si>
    <t>Gamblast</t>
  </si>
  <si>
    <t>Galvaran</t>
  </si>
  <si>
    <t>Iguolta</t>
  </si>
  <si>
    <t>Ptyranidur</t>
  </si>
  <si>
    <t>Rexillius</t>
  </si>
  <si>
    <t>Méga Rexillius</t>
  </si>
  <si>
    <t>Amagara</t>
  </si>
  <si>
    <t>Rajouter +5 de vitesse sur la lignée</t>
  </si>
  <si>
    <t>Dragmara</t>
  </si>
  <si>
    <t>Le buff sur le type Glace devrait le faire monter de NU à RU.</t>
  </si>
  <si>
    <t>Méga Dragmara</t>
  </si>
  <si>
    <t>Par équité vis-à-vis de Rexillius. Puis il est trop beeeaaau !</t>
  </si>
  <si>
    <t>Nymphali</t>
  </si>
  <si>
    <t>Brutalibré</t>
  </si>
  <si>
    <t>Va y avoir de la concurrence avec Étouraptor qui est du même Tier et même double-type.</t>
  </si>
  <si>
    <t>Dedenne</t>
  </si>
  <si>
    <t>Remarque : lui prévoir une évolution, car il est trop faible sur Smogon</t>
  </si>
  <si>
    <t>Strassie</t>
  </si>
  <si>
    <t>Je l'accepte dans mon Fan-game si on part du principe que Diancie est son évolution et n'est PAS un Pokémon Légendaire (ou alors Fakemon de type roche / Psy car double type très intéressant)</t>
  </si>
  <si>
    <t>Mucuscule</t>
  </si>
  <si>
    <t>Ajout du type Eau sur cette lignée.</t>
  </si>
  <si>
    <t>Colimucus</t>
  </si>
  <si>
    <t>Muplodocus</t>
  </si>
  <si>
    <t>Trousselin</t>
  </si>
  <si>
    <t>Les clés étaient très peu communes à l'époque (puis c'est un Pokémon "objet" comme Meltan)</t>
  </si>
  <si>
    <t>Brocélôme</t>
  </si>
  <si>
    <t>Desséliande</t>
  </si>
  <si>
    <t>Pitrouille</t>
  </si>
  <si>
    <t>Moyennement tenté par la citrouille. Vérifier si c'était cultivé à l'antiquité (Réponse : non, vient de l'Amérique du Sud)</t>
  </si>
  <si>
    <t>Banshitrouye</t>
  </si>
  <si>
    <t>Grelaçon</t>
  </si>
  <si>
    <t>Séracrawl</t>
  </si>
  <si>
    <t>Sonistrelle</t>
  </si>
  <si>
    <t>Bruyverne</t>
  </si>
  <si>
    <t>Xerneas</t>
  </si>
  <si>
    <t>Yveltal</t>
  </si>
  <si>
    <t>La forme Obscure ou Lumière conserve le type Vol. Le type Ténèbres est donc remplacé.</t>
  </si>
  <si>
    <t>Zygarde</t>
  </si>
  <si>
    <t>Diancie</t>
  </si>
  <si>
    <t>Cf Strassie. Si reconnu non Légendaire, je le prends avec sa méga.</t>
  </si>
  <si>
    <t>Méga Diancie</t>
  </si>
  <si>
    <t>Hoopa</t>
  </si>
  <si>
    <t>Volcanion</t>
  </si>
  <si>
    <t>7G</t>
  </si>
  <si>
    <t>Brindibou</t>
  </si>
  <si>
    <t>Partout non en théorie pour la 7G mais je vais voir si il n'y aura pas quelques exceptions.</t>
  </si>
  <si>
    <t>Efflèche</t>
  </si>
  <si>
    <t>Archéduc</t>
  </si>
  <si>
    <t>Flamiaou</t>
  </si>
  <si>
    <t>Matoufeu</t>
  </si>
  <si>
    <t>Félinferno</t>
  </si>
  <si>
    <t>Otaquin</t>
  </si>
  <si>
    <t>Otarlette</t>
  </si>
  <si>
    <t>Oratoria</t>
  </si>
  <si>
    <t>Picassaut</t>
  </si>
  <si>
    <t>Piclairon</t>
  </si>
  <si>
    <t>Bazoucan</t>
  </si>
  <si>
    <t>Manglouton</t>
  </si>
  <si>
    <t>Argouste</t>
  </si>
  <si>
    <t>Larvibule</t>
  </si>
  <si>
    <t>Chrysapile</t>
  </si>
  <si>
    <t>Lucanon</t>
  </si>
  <si>
    <t>Crabagarre</t>
  </si>
  <si>
    <t>Crabominable</t>
  </si>
  <si>
    <t>Plumeline</t>
  </si>
  <si>
    <t>Bombydou</t>
  </si>
  <si>
    <t>Rubombelle</t>
  </si>
  <si>
    <t>Rocabot</t>
  </si>
  <si>
    <t>Lougaroc</t>
  </si>
  <si>
    <t>Froussardine</t>
  </si>
  <si>
    <t>Vorastérie</t>
  </si>
  <si>
    <t>Prédastérie</t>
  </si>
  <si>
    <t>Tiboudet</t>
  </si>
  <si>
    <t>Bourrinos</t>
  </si>
  <si>
    <t>Araqua</t>
  </si>
  <si>
    <t>Tarenbulle</t>
  </si>
  <si>
    <t>Mimantis</t>
  </si>
  <si>
    <t>Floramantis</t>
  </si>
  <si>
    <t>Spododo</t>
  </si>
  <si>
    <t>Lampignon</t>
  </si>
  <si>
    <t>Tritox</t>
  </si>
  <si>
    <t>Malamandre</t>
  </si>
  <si>
    <t>Nounourson</t>
  </si>
  <si>
    <t>Chelours</t>
  </si>
  <si>
    <t>Croquine</t>
  </si>
  <si>
    <t>Candine</t>
  </si>
  <si>
    <t>Sucreine</t>
  </si>
  <si>
    <t>Guérilande</t>
  </si>
  <si>
    <t>Gouroutan</t>
  </si>
  <si>
    <t>Quartermac</t>
  </si>
  <si>
    <t>Sovkipou</t>
  </si>
  <si>
    <t>Sarmuraï</t>
  </si>
  <si>
    <t>Bacabouh</t>
  </si>
  <si>
    <t>Trépassable</t>
  </si>
  <si>
    <t>Concombaffe</t>
  </si>
  <si>
    <t>Type:0</t>
  </si>
  <si>
    <t>Silvallié</t>
  </si>
  <si>
    <t>Météno</t>
  </si>
  <si>
    <t>Dodoala</t>
  </si>
  <si>
    <t>Boumata</t>
  </si>
  <si>
    <t>Togedemaru</t>
  </si>
  <si>
    <t>Mimiqui</t>
  </si>
  <si>
    <t>Denticrisse</t>
  </si>
  <si>
    <t>Draïeul</t>
  </si>
  <si>
    <t>Sinistrail</t>
  </si>
  <si>
    <t>Bébécaille</t>
  </si>
  <si>
    <t>Écaïd</t>
  </si>
  <si>
    <t>Ékaïser</t>
  </si>
  <si>
    <t>Tokorico</t>
  </si>
  <si>
    <t>Tokopiyon</t>
  </si>
  <si>
    <t>Tokotoro</t>
  </si>
  <si>
    <t>Tokopisco</t>
  </si>
  <si>
    <t>Cosmog</t>
  </si>
  <si>
    <t>Cosmovum</t>
  </si>
  <si>
    <t>Solgaleo</t>
  </si>
  <si>
    <t>Lunala</t>
  </si>
  <si>
    <t>Zéroïd</t>
  </si>
  <si>
    <t>Mouscoto</t>
  </si>
  <si>
    <t>Cancrelove</t>
  </si>
  <si>
    <t>Câblifère</t>
  </si>
  <si>
    <t>Bamboiselle</t>
  </si>
  <si>
    <t>Katagami</t>
  </si>
  <si>
    <t>Engloutyran</t>
  </si>
  <si>
    <t>Necrozma</t>
  </si>
  <si>
    <t>Magearna</t>
  </si>
  <si>
    <t>Marshadow</t>
  </si>
  <si>
    <t>Vémini</t>
  </si>
  <si>
    <t>Mandrillon</t>
  </si>
  <si>
    <t>Ama-Ama</t>
  </si>
  <si>
    <t>Pierroteknik</t>
  </si>
  <si>
    <t xml:space="preserve">Zeraora </t>
  </si>
  <si>
    <t>8G</t>
  </si>
  <si>
    <t>Meltan</t>
  </si>
  <si>
    <t>Je sais qu'il y en avait dans la Lémurie…</t>
  </si>
  <si>
    <t>Melmetal</t>
  </si>
  <si>
    <t>...mais elle a coulé avec la colère d'Arceus après l'acte d'AZ.</t>
  </si>
  <si>
    <t>Ouistempo</t>
  </si>
  <si>
    <t>Badabouin</t>
  </si>
  <si>
    <t>Gorythmic</t>
  </si>
  <si>
    <t>Flambino</t>
  </si>
  <si>
    <t>Lapyro</t>
  </si>
  <si>
    <t>Pyrobut</t>
  </si>
  <si>
    <t>Larméléon</t>
  </si>
  <si>
    <t>Arrozard</t>
  </si>
  <si>
    <t>Lézargus</t>
  </si>
  <si>
    <t>Rongourmand</t>
  </si>
  <si>
    <t>Rongrigou</t>
  </si>
  <si>
    <t>Minisange</t>
  </si>
  <si>
    <t>Bleuseille</t>
  </si>
  <si>
    <t>Corvaillus</t>
  </si>
  <si>
    <t>Larvadar</t>
  </si>
  <si>
    <t>Coléodôme</t>
  </si>
  <si>
    <t>Astronelle</t>
  </si>
  <si>
    <t>Goupilou</t>
  </si>
  <si>
    <t>Roublenard</t>
  </si>
  <si>
    <t>Tournicoton</t>
  </si>
  <si>
    <t>Blancoton</t>
  </si>
  <si>
    <t>Moumouton</t>
  </si>
  <si>
    <t>Moumouflon</t>
  </si>
  <si>
    <t>Khélocrok</t>
  </si>
  <si>
    <t>Torgamord</t>
  </si>
  <si>
    <t>Voltoutou</t>
  </si>
  <si>
    <t>Fulgudog</t>
  </si>
  <si>
    <t>Charbi</t>
  </si>
  <si>
    <t>Wagomine</t>
  </si>
  <si>
    <t>Monthracite</t>
  </si>
  <si>
    <t>Verpom</t>
  </si>
  <si>
    <t>Pomdrapi</t>
  </si>
  <si>
    <t>Dratatin</t>
  </si>
  <si>
    <t>Dunaja</t>
  </si>
  <si>
    <t>Dunaconda</t>
  </si>
  <si>
    <t>Nigosier</t>
  </si>
  <si>
    <t>Embrochet</t>
  </si>
  <si>
    <t>Hastacuda</t>
  </si>
  <si>
    <t>Toxizap</t>
  </si>
  <si>
    <t>Salarsen</t>
  </si>
  <si>
    <t>Grillepattes</t>
  </si>
  <si>
    <t>Scolocendre</t>
  </si>
  <si>
    <t>Poulpaf</t>
  </si>
  <si>
    <t>Krakos</t>
  </si>
  <si>
    <t>Théffroi</t>
  </si>
  <si>
    <t>Polthégeist</t>
  </si>
  <si>
    <t>Bibichut</t>
  </si>
  <si>
    <t>Chapotus</t>
  </si>
  <si>
    <t>Sorcilence</t>
  </si>
  <si>
    <t>Grimalin</t>
  </si>
  <si>
    <t>Fourbelin</t>
  </si>
  <si>
    <t>Angoliath</t>
  </si>
  <si>
    <t>Ixon</t>
  </si>
  <si>
    <t>Berserkatt</t>
  </si>
  <si>
    <t>Corayôme</t>
  </si>
  <si>
    <t>Palarticho</t>
  </si>
  <si>
    <t>M. Glaquette</t>
  </si>
  <si>
    <t>Tutétékri</t>
  </si>
  <si>
    <t>Crèmy</t>
  </si>
  <si>
    <t>Charmilly</t>
  </si>
  <si>
    <t>Hexadron</t>
  </si>
  <si>
    <t>Wattapik</t>
  </si>
  <si>
    <t>Frissonille</t>
  </si>
  <si>
    <t>Beldeneige</t>
  </si>
  <si>
    <t>Dolman</t>
  </si>
  <si>
    <t>Bekaglaçon</t>
  </si>
  <si>
    <t>Wimessir</t>
  </si>
  <si>
    <t>Morpeko</t>
  </si>
  <si>
    <t>Charibari</t>
  </si>
  <si>
    <t>Pachyradjah</t>
  </si>
  <si>
    <t>Galvagon</t>
  </si>
  <si>
    <t>Galvagla</t>
  </si>
  <si>
    <t>Hydragon</t>
  </si>
  <si>
    <t>Hydragla</t>
  </si>
  <si>
    <t>Duralugon</t>
  </si>
  <si>
    <t>Fantyrm</t>
  </si>
  <si>
    <t>Dispareptil</t>
  </si>
  <si>
    <t>Lanssorien</t>
  </si>
  <si>
    <t>Zacian</t>
  </si>
  <si>
    <t>Zamazenta</t>
  </si>
  <si>
    <t>Éthernatos</t>
  </si>
  <si>
    <t>Wushours</t>
  </si>
  <si>
    <t>Shifours</t>
  </si>
  <si>
    <t>Sylveroy</t>
  </si>
  <si>
    <t>MissingNo.</t>
  </si>
  <si>
    <t>Fakemon</t>
  </si>
  <si>
    <t>(Aucun)</t>
  </si>
  <si>
    <t>Eysselia a eu l'envie de faire une forme bébé… adjugé vendu!</t>
  </si>
  <si>
    <t>A voir s'il y aura 1 ou 2 évolutions</t>
  </si>
  <si>
    <t>La pré-évolution de Tauros et Écremeuh</t>
  </si>
  <si>
    <t>Nouvelle évolution de Grahyèna</t>
  </si>
  <si>
    <t>?</t>
  </si>
  <si>
    <t>Corayon de Galar</t>
  </si>
  <si>
    <t>Choix possibles par colonnes</t>
  </si>
  <si>
    <t>ok</t>
  </si>
  <si>
    <t>Un peu beaucoup.</t>
  </si>
  <si>
    <t>Renommé en Bipède pour aspirer quelques mammifères ?</t>
  </si>
  <si>
    <t>???</t>
  </si>
  <si>
    <t>Nom de la zone</t>
  </si>
  <si>
    <t>Type de zone</t>
  </si>
  <si>
    <t>Type de rencontre</t>
  </si>
  <si>
    <t>Prérequis</t>
  </si>
  <si>
    <t>Lac du Temps</t>
  </si>
  <si>
    <t>Lieu d'intérêt</t>
  </si>
  <si>
    <t>Hautes herbes</t>
  </si>
  <si>
    <t>Surf</t>
  </si>
  <si>
    <t>Pêche</t>
  </si>
  <si>
    <t>Event</t>
  </si>
  <si>
    <t>Ligue vaincue</t>
  </si>
  <si>
    <t>Bourg Sylvestre</t>
  </si>
  <si>
    <t>Village</t>
  </si>
  <si>
    <t>A déterminer</t>
  </si>
  <si>
    <t>Un cadeau de votre grand-père, Fintan. Peut-être métamorph.</t>
  </si>
  <si>
    <t>Route 1 - Vallée de l'aigle</t>
  </si>
  <si>
    <t>Route</t>
  </si>
  <si>
    <t>Racaillou</t>
  </si>
  <si>
    <t>Tintignac</t>
  </si>
  <si>
    <t>Goupix</t>
  </si>
  <si>
    <t>Gortelda</t>
  </si>
  <si>
    <t>Ville</t>
  </si>
  <si>
    <t>Jardins de fleurs</t>
  </si>
  <si>
    <t>Route 4 - Embouchure d'Aliénor</t>
  </si>
  <si>
    <t>Fort d'Aliénor</t>
  </si>
  <si>
    <t>Forêt d'Elda</t>
  </si>
  <si>
    <t>Eldania</t>
  </si>
  <si>
    <t>Route 5 - Sentier du cerf</t>
  </si>
  <si>
    <t>Route 6 - Lac de Cernos</t>
  </si>
  <si>
    <t>Route 7 - Plateaux d'Argon</t>
  </si>
  <si>
    <t>Caverne d'Argonne</t>
  </si>
  <si>
    <t>Grotte</t>
  </si>
  <si>
    <t>Listes des Méga Evolutions disponibles</t>
  </si>
  <si>
    <t>cdhernly</t>
  </si>
  <si>
    <t>TRXPICS</t>
  </si>
  <si>
    <t>Officielles</t>
  </si>
  <si>
    <t>Exclusif Phoenix</t>
  </si>
  <si>
    <t>Exclusif Mana</t>
  </si>
  <si>
    <t>À faire</t>
  </si>
  <si>
    <t>Papillusion</t>
  </si>
  <si>
    <t>Arcanin (eysselia)</t>
  </si>
  <si>
    <t>Galopa Delta (si lignée Delta, en sachant que je peux garder la lignée originelle avec la Méga de cdhernly.)</t>
  </si>
  <si>
    <t>Trioxydre à 5 têtes ? (Celle de TRXPICS peut me convenir.)</t>
  </si>
  <si>
    <t>Persian</t>
  </si>
  <si>
    <t>Kraboss</t>
  </si>
  <si>
    <t>Dracolosse (eysselia)</t>
  </si>
  <si>
    <t>Dracolosse Delta</t>
  </si>
  <si>
    <t>Lugia (eysselia)</t>
  </si>
  <si>
    <t>Métalosse Delta</t>
  </si>
  <si>
    <t xml:space="preserve">Diancie </t>
  </si>
  <si>
    <t>Diancie Delta</t>
  </si>
  <si>
    <t>(Forme Vitesse)</t>
  </si>
  <si>
    <t>065M</t>
  </si>
  <si>
    <t>142M</t>
  </si>
  <si>
    <t>Méga-Ptéra</t>
  </si>
  <si>
    <t>(Forme de Base)</t>
  </si>
  <si>
    <t>(Forme Attaque)</t>
  </si>
  <si>
    <t>015M</t>
  </si>
  <si>
    <t>254M</t>
  </si>
  <si>
    <t>Méga-Jungko</t>
  </si>
  <si>
    <t>150MY</t>
  </si>
  <si>
    <t>Méga-Mewtwo Y</t>
  </si>
  <si>
    <t>310M</t>
  </si>
  <si>
    <t>Méga-Élecsprint</t>
  </si>
  <si>
    <t>428M</t>
  </si>
  <si>
    <t>Méga-Lockpin</t>
  </si>
  <si>
    <t>(Forme Sacha)</t>
  </si>
  <si>
    <t>094M</t>
  </si>
  <si>
    <t>Méga-Ectoplasma</t>
  </si>
  <si>
    <t>150MX</t>
  </si>
  <si>
    <t>Méga-Mewtwo X</t>
  </si>
  <si>
    <t>(Forme Danse)</t>
  </si>
  <si>
    <t>(Forme Céleste)</t>
  </si>
  <si>
    <t>018M</t>
  </si>
  <si>
    <t>(Forme Totémique)</t>
  </si>
  <si>
    <t>Triopikeur</t>
  </si>
  <si>
    <t>373M</t>
  </si>
  <si>
    <t>Méga-Drattak</t>
  </si>
  <si>
    <t>(Forme Noyau)</t>
  </si>
  <si>
    <t>053a</t>
  </si>
  <si>
    <t>Persian d'Alola</t>
  </si>
  <si>
    <t>229M</t>
  </si>
  <si>
    <t>Méga-Démolosse</t>
  </si>
  <si>
    <t>359M</t>
  </si>
  <si>
    <t>Méga-Absol</t>
  </si>
  <si>
    <t>384M</t>
  </si>
  <si>
    <t>Méga-Rayquaza</t>
  </si>
  <si>
    <t>(Forme 10%)</t>
  </si>
  <si>
    <t>448M</t>
  </si>
  <si>
    <t>Méga-Lucario</t>
  </si>
  <si>
    <t>(Forme Diurne)</t>
  </si>
  <si>
    <t>(Forme Avatar)</t>
  </si>
  <si>
    <t>Raichu</t>
  </si>
  <si>
    <t>026a</t>
  </si>
  <si>
    <t>Raichu d'Alola</t>
  </si>
  <si>
    <t>051a</t>
  </si>
  <si>
    <t>Triopikeur d'Alola</t>
  </si>
  <si>
    <t>376M</t>
  </si>
  <si>
    <t>Méga-Métalosse</t>
  </si>
  <si>
    <t>380M</t>
  </si>
  <si>
    <t>Méga-Latias</t>
  </si>
  <si>
    <t>381M</t>
  </si>
  <si>
    <t>Méga-Latios</t>
  </si>
  <si>
    <t>475M</t>
  </si>
  <si>
    <t>Méga-Gallame</t>
  </si>
  <si>
    <t>719M</t>
  </si>
  <si>
    <t>Méga-Diancie</t>
  </si>
  <si>
    <t>(Forme Crépusculaire)</t>
  </si>
  <si>
    <t>038a</t>
  </si>
  <si>
    <t>Feunard d'Alola</t>
  </si>
  <si>
    <t>127M</t>
  </si>
  <si>
    <t>Méga-Scarabrute</t>
  </si>
  <si>
    <t>319M</t>
  </si>
  <si>
    <t>Méga-Sharpedo</t>
  </si>
  <si>
    <t>006MX</t>
  </si>
  <si>
    <t>Méga-Dracaufeu X</t>
  </si>
  <si>
    <t>006MY</t>
  </si>
  <si>
    <t>Méga-Dracaufeu Y</t>
  </si>
  <si>
    <t>Feunard</t>
  </si>
  <si>
    <t>115M</t>
  </si>
  <si>
    <t>Méga-Kangourex</t>
  </si>
  <si>
    <t>257M</t>
  </si>
  <si>
    <t>Méga-Braségali</t>
  </si>
  <si>
    <t>282M</t>
  </si>
  <si>
    <t>Méga-Gardevoir</t>
  </si>
  <si>
    <t>308M</t>
  </si>
  <si>
    <t>Méga-Charmina</t>
  </si>
  <si>
    <t>362M</t>
  </si>
  <si>
    <t>Méga-Oniglali</t>
  </si>
  <si>
    <t>(Forme Terrestre)</t>
  </si>
  <si>
    <t>(Taille Mini)</t>
  </si>
  <si>
    <t>Rattatac</t>
  </si>
  <si>
    <t>Taupiqueur</t>
  </si>
  <si>
    <t>(Mode Normal)</t>
  </si>
  <si>
    <t>Kyurem Noir</t>
  </si>
  <si>
    <t>Kyurem Blanc</t>
  </si>
  <si>
    <t>(Forme 50%)</t>
  </si>
  <si>
    <t>445M</t>
  </si>
  <si>
    <t>Méga-Carchacrok</t>
  </si>
  <si>
    <t>(Forme Normale)</t>
  </si>
  <si>
    <t>050a</t>
  </si>
  <si>
    <t>Taupiqueur d'Alola</t>
  </si>
  <si>
    <t>Miaouss</t>
  </si>
  <si>
    <t>052a</t>
  </si>
  <si>
    <t>Miaouss d'Alola</t>
  </si>
  <si>
    <t>382p</t>
  </si>
  <si>
    <t>383p</t>
  </si>
  <si>
    <t>(Forme Défense)</t>
  </si>
  <si>
    <t>(Forme Alternative)</t>
  </si>
  <si>
    <t>(Forme Originelle)</t>
  </si>
  <si>
    <t>(Forme Voix)</t>
  </si>
  <si>
    <t>(Forme Chaleur)</t>
  </si>
  <si>
    <t>(Forme Lavage)</t>
  </si>
  <si>
    <t>(Forme Froid)</t>
  </si>
  <si>
    <t>(Forme Tonte)</t>
  </si>
  <si>
    <t>(Forme Hélice)</t>
  </si>
  <si>
    <t>334M</t>
  </si>
  <si>
    <t>Méga-Altaria</t>
  </si>
  <si>
    <t>(Forme Parfaite)</t>
  </si>
  <si>
    <t>(Taille Normale)</t>
  </si>
  <si>
    <t>(Forme Nocturne)</t>
  </si>
  <si>
    <t>130M</t>
  </si>
  <si>
    <t>Méga-Léviator</t>
  </si>
  <si>
    <t>003M</t>
  </si>
  <si>
    <t>Méga-Florizarre</t>
  </si>
  <si>
    <t>720d</t>
  </si>
  <si>
    <t>(Forme Déchaînée)</t>
  </si>
  <si>
    <t>009M</t>
  </si>
  <si>
    <t>Méga-Tortank</t>
  </si>
  <si>
    <t>020a</t>
  </si>
  <si>
    <t>Rattatac d'Alola</t>
  </si>
  <si>
    <t>212M</t>
  </si>
  <si>
    <t>Méga-Cizayox</t>
  </si>
  <si>
    <t>214M</t>
  </si>
  <si>
    <t>Méga-Scarhino</t>
  </si>
  <si>
    <t>354M</t>
  </si>
  <si>
    <t>Méga-Branette</t>
  </si>
  <si>
    <t>Rattata</t>
  </si>
  <si>
    <t>019a</t>
  </si>
  <si>
    <t>Rattata d'Alola</t>
  </si>
  <si>
    <t>248M</t>
  </si>
  <si>
    <t>Méga-Tyranocif</t>
  </si>
  <si>
    <t>260M</t>
  </si>
  <si>
    <t>Méga-Laggron</t>
  </si>
  <si>
    <t>(Forme Enchaînée)</t>
  </si>
  <si>
    <t>(Taille Maxi)</t>
  </si>
  <si>
    <t>Sablaireau</t>
  </si>
  <si>
    <t>028a</t>
  </si>
  <si>
    <t>Sablaireau d'Alola</t>
  </si>
  <si>
    <t>037a</t>
  </si>
  <si>
    <t>Goupix d'Alola</t>
  </si>
  <si>
    <t>(Forme Assaut)</t>
  </si>
  <si>
    <t>(Forme Parade)</t>
  </si>
  <si>
    <t>(Forme Météore)</t>
  </si>
  <si>
    <t>Noadkoko</t>
  </si>
  <si>
    <t>(Mode Daruma)</t>
  </si>
  <si>
    <t>(Taille Ultra)</t>
  </si>
  <si>
    <t>Grotadmorv</t>
  </si>
  <si>
    <t>089a</t>
  </si>
  <si>
    <t>Grotadmorv d'Alola</t>
  </si>
  <si>
    <t>303M</t>
  </si>
  <si>
    <t>Méga-Mysdibule</t>
  </si>
  <si>
    <t>306M</t>
  </si>
  <si>
    <t>Méga-Galeking</t>
  </si>
  <si>
    <t>531M</t>
  </si>
  <si>
    <t>Méga-Nanméouïe</t>
  </si>
  <si>
    <t>Grolem</t>
  </si>
  <si>
    <t>076a</t>
  </si>
  <si>
    <t>Grolem d'Alola</t>
  </si>
  <si>
    <t>103a</t>
  </si>
  <si>
    <t>Noadkoko d'Alola</t>
  </si>
  <si>
    <t>Ossatueur</t>
  </si>
  <si>
    <t>105a</t>
  </si>
  <si>
    <t>Ossatueur d'Alola</t>
  </si>
  <si>
    <t>181M</t>
  </si>
  <si>
    <t>Méga-Pharamp</t>
  </si>
  <si>
    <t>Sabelette</t>
  </si>
  <si>
    <t>027a</t>
  </si>
  <si>
    <t>Sabelette d'Alola</t>
  </si>
  <si>
    <t>(Cape Plante)</t>
  </si>
  <si>
    <t>(Cape Sol)</t>
  </si>
  <si>
    <t>(Cape Déchet)</t>
  </si>
  <si>
    <t>Gravalanch</t>
  </si>
  <si>
    <t>075a</t>
  </si>
  <si>
    <t>Gravalanch d'Alola</t>
  </si>
  <si>
    <t>074a</t>
  </si>
  <si>
    <t>Racaillou d'Alola</t>
  </si>
  <si>
    <t>080M</t>
  </si>
  <si>
    <t>208M</t>
  </si>
  <si>
    <t>Méga-Steelix</t>
  </si>
  <si>
    <t>460M</t>
  </si>
  <si>
    <t>(Forme Banc)</t>
  </si>
  <si>
    <t>Tadmorv</t>
  </si>
  <si>
    <t>088a</t>
  </si>
  <si>
    <t>Tadmorv d'Alola</t>
  </si>
  <si>
    <t>302M</t>
  </si>
  <si>
    <t>Méga-Ténéfix</t>
  </si>
  <si>
    <t>323M</t>
  </si>
  <si>
    <t>Méga-Camérupt</t>
  </si>
  <si>
    <t>487a</t>
  </si>
  <si>
    <t>Giratina (Forme Alternative)</t>
  </si>
  <si>
    <t>487o</t>
  </si>
  <si>
    <t>Giratina (Forme Originelle)</t>
  </si>
  <si>
    <t>Zygarde (Forme Parfaite)</t>
  </si>
  <si>
    <t>Hoopa (Forme Déchaînée)</t>
  </si>
  <si>
    <t>Zygarde (Forme 50%)</t>
  </si>
  <si>
    <t>746b</t>
  </si>
  <si>
    <t>M, Mime</t>
  </si>
  <si>
    <t>Zeraora</t>
  </si>
  <si>
    <t>Météno (Forme Météore)</t>
  </si>
  <si>
    <t>Banshitrouye (Taille Ultra)</t>
  </si>
  <si>
    <t>718 10</t>
  </si>
  <si>
    <t>Zygarde (Forme 10%)</t>
  </si>
  <si>
    <t>745n</t>
  </si>
  <si>
    <t>038 038a</t>
  </si>
  <si>
    <t>Feunard / Feunard d'Alola</t>
  </si>
  <si>
    <t>Pitrouille (Taille Ultra)</t>
  </si>
  <si>
    <t>Banshitrouye (Taille Maxi)</t>
  </si>
  <si>
    <t>Mime Jr,</t>
  </si>
  <si>
    <t>Banshitrouye (Taille Normale)</t>
  </si>
  <si>
    <t>037 037a</t>
  </si>
  <si>
    <t>Goupix / Goupix d'Alola</t>
  </si>
  <si>
    <t>Banshitrouye (Taille Mini)</t>
  </si>
  <si>
    <t>Hoopa (Forme Enchaînée)</t>
  </si>
  <si>
    <t>Pitrouille (Taille Maxi)</t>
  </si>
  <si>
    <t>Shaymin (Forme Céleste)</t>
  </si>
  <si>
    <t>Pitrouille (Taille Normale)</t>
  </si>
  <si>
    <t>052 052a</t>
  </si>
  <si>
    <t>Miaouss / Miaouss d'Alola</t>
  </si>
  <si>
    <t>Pitrouille (Taille Mini)</t>
  </si>
  <si>
    <t>Shaymin (Forme Terrestre)</t>
  </si>
  <si>
    <t>746s</t>
  </si>
  <si>
    <t>(Forme Solitaire)</t>
  </si>
  <si>
    <t>Météno (Noyau)</t>
  </si>
  <si>
    <t>Un serait caché sur l'île de Lémurie. Accessible en post-game et remplacera Métamorph qui est une création génétique moderne.</t>
  </si>
  <si>
    <t>Métamorph est une expérience génétique ratée de Mew.</t>
  </si>
  <si>
    <t>Corglier - Boarhorn</t>
  </si>
  <si>
    <t>Crorure - Furfang</t>
  </si>
  <si>
    <t>Cette lignée va de pair avec celle de Grimalin (à l'image des Nidorans)</t>
  </si>
  <si>
    <t>Cette lignée va de pair avec celle de Bibichut (à l'image des Nidorans)</t>
  </si>
  <si>
    <t>Comme la lignée Angoliath est prise, celle-ci est obligatoire puisque c'est la femelle de l'espèce</t>
  </si>
  <si>
    <t>Je lui donne le type Fée dès le départ. (Penser à mettre des moves mineurs de type Fée dans le movepool)</t>
  </si>
  <si>
    <t>Finalement plus besoin puisque j'ai enfin mon Fakemon Insecte / Fée</t>
  </si>
  <si>
    <t>Les 6 doivent être pris si pris.</t>
  </si>
  <si>
    <t>La lignée Pikachu sera présente dans l'Archipel Sélestia, mais pas à Keltios.</t>
  </si>
  <si>
    <t>A buffer un peu pour qu'il soit bien NU. Ajout du type Ténèbres souvent demandé par les fans (double-type unique).</t>
  </si>
  <si>
    <t>Dans le cœur de l'intrigue de l'Archipel Sélestia (mais non présent à Keltios)</t>
  </si>
  <si>
    <t>ok (Merger avec amphibien ?)</t>
  </si>
  <si>
    <t>J'hésite à le prendre, même si ça fait beaucoup de Dragons</t>
  </si>
  <si>
    <t>Croisé pour la première fois dans la Forêt de Bréliande ? (Evolue au niveau 18)</t>
  </si>
  <si>
    <t>C'est le seul type Spectre auquel un Dragon mort pourrait se réincarner pour le Death Overhaul</t>
  </si>
  <si>
    <t>Groupe œuf</t>
  </si>
  <si>
    <t>PU sur Smogon, mais Manternel occupera une niche dans les tiers plus élévés</t>
  </si>
  <si>
    <t>Double type unique avec la lignée Manternel</t>
  </si>
  <si>
    <t>Kangouros - Kangasbone</t>
  </si>
  <si>
    <t>Cohabitera avec la forme Eau/Roche - c'est d'ailleurs sa réincarnation</t>
  </si>
  <si>
    <t>Cabriolaine antique</t>
  </si>
  <si>
    <t>Chevroum antique</t>
  </si>
  <si>
    <t>La version "montagnes" est d'ailleurs plus rare que celle des plaines.</t>
  </si>
  <si>
    <t>Forme des montagnes qui cohabitera avec sa forme des plaines de type Plante.</t>
  </si>
  <si>
    <t>Un Over Used de plus, idéal pour des teams de Boss, je prends.</t>
  </si>
  <si>
    <t>C'est l'une des lignées les plus appréciées de la 8G</t>
  </si>
  <si>
    <t>Il faudra augmenter la force de celui-ci de manière à ce qu'il soit au moins aussi fort que Corayon de Galar avec Evoluroc (Under Used).</t>
  </si>
  <si>
    <t>Double type unique + me donne des idées d'intrigue pour la Forêt de Bréliande</t>
  </si>
  <si>
    <t>Courbe d'XP</t>
  </si>
  <si>
    <t>N°0 : ×0,6</t>
  </si>
  <si>
    <t>N°1 : ×0,8</t>
  </si>
  <si>
    <t>N°2 : ×1</t>
  </si>
  <si>
    <t>N°3 : ×1,1</t>
  </si>
  <si>
    <t>N°4 : ×1,25</t>
  </si>
  <si>
    <t>N°5 : ×1,5</t>
  </si>
  <si>
    <t>Respectiv…</t>
  </si>
  <si>
    <t>Très rapide</t>
  </si>
  <si>
    <t>Rapide</t>
  </si>
  <si>
    <t>Assez lent</t>
  </si>
  <si>
    <t>Lent</t>
  </si>
  <si>
    <t>Très lent</t>
  </si>
  <si>
    <t>Le double type reste catastrophique en stratégie</t>
  </si>
  <si>
    <t>Comme la forme de Galar a des inspirations celtiques…</t>
  </si>
  <si>
    <t>Avec 800 de total base stats je vous prie ! (130 partout et 150 en PV).</t>
  </si>
  <si>
    <t>Zarude</t>
  </si>
  <si>
    <t>Pyronille antique</t>
  </si>
  <si>
    <t>Pyrax antique</t>
  </si>
  <si>
    <t>Cohabitera avec la forme des montagnes (Glace/Sol)</t>
  </si>
  <si>
    <t>Détenu par le Roi d'Askógr</t>
  </si>
  <si>
    <t>Théoriquement, ils n'existent pas à Keltios, mais pourraient être trouvés en Lémurie</t>
  </si>
  <si>
    <t>Présent à Kalos finalement</t>
  </si>
  <si>
    <t>Il se trouve qu'il est Over Used. Le garder ? C'est peut être le seul Plante/Combat aussi</t>
  </si>
  <si>
    <t>Seront peut être insérés en tant que quête secondaire sur cette île perdue (obligatoire de prendre les 6 Regis)</t>
  </si>
  <si>
    <t>L'Orbe Platiné va rendre à Giratina son vrai pouvoir : celui d'égaler Arceus (800 de BST)</t>
  </si>
  <si>
    <t>C'est connu : ils ont fait les guerres antiques. Penser à booster légèrement ses stats du fait de son évo très tardive</t>
  </si>
  <si>
    <t>Faudra se décider sur la version de TRXPICS</t>
  </si>
  <si>
    <t>Spectreval</t>
  </si>
  <si>
    <t>Blizzeval</t>
  </si>
  <si>
    <t>Regidrago</t>
  </si>
  <si>
    <t>Regieleki</t>
  </si>
  <si>
    <t>Stratégiquement, risque d'occuper exactement la même niche que Rubombelle.</t>
  </si>
  <si>
    <t>Ça sera le Ponyta/Galopa de Galar. Type Fée/Psy et talent Voile Pastel.</t>
  </si>
  <si>
    <t>Version d'Eysselia</t>
  </si>
  <si>
    <t>Equivalent Starter Plante</t>
  </si>
  <si>
    <t>Equivalent Starter Feu</t>
  </si>
  <si>
    <t>Equivalent Starter Eau</t>
  </si>
  <si>
    <t>Splittingjaws a enfin fait cette lignée. Artwork officiel terminé pour lui</t>
  </si>
  <si>
    <t>Eysselia a fait mieux que Pixâme</t>
  </si>
  <si>
    <t>Parce que c'est le Pokémon "Viking", présent au nord de Keltios</t>
  </si>
  <si>
    <t>Forme de Galar, présent au nord de Keltios, originaire d'Askorg</t>
  </si>
  <si>
    <t>Souhait d'Eysselia - on a un artwork, mais il manque un petit quelque chose</t>
  </si>
  <si>
    <t>Cerbyllin</t>
  </si>
  <si>
    <t>Hachécateur</t>
  </si>
  <si>
    <t>Ursaking</t>
  </si>
  <si>
    <t>Paragruel</t>
  </si>
  <si>
    <t>Farfurex</t>
  </si>
  <si>
    <t>Qwilpik</t>
  </si>
  <si>
    <t>Amovénus</t>
  </si>
  <si>
    <t>Forme d'Husui. Très courant à Kalos, mais nul, Je le verrais bien dans les rivières d'Ibéria et l'Océan Sélène.</t>
  </si>
  <si>
    <t>sauf si la lignée est delta (on partirait sur du Eau / Roche avec comme thème le corail)</t>
  </si>
  <si>
    <t>Présent à Kalos sur la route 20, mais je le dexit en faveur de Mélodelfe</t>
  </si>
  <si>
    <t>Finalement dexité</t>
  </si>
  <si>
    <t>Finalement ajouté, car un de mes Pokémons préférés</t>
  </si>
  <si>
    <t>Faut bien de la chair à canon (Zero Used), puis hommage à Bitentronc de Fildrong</t>
  </si>
  <si>
    <t>J'hésite à prendre la version de Galar.</t>
  </si>
  <si>
    <t>Comme feu vert d'Henrly, très probable que je la prenne.</t>
  </si>
  <si>
    <t>Aura l'évolution d'Hisui</t>
  </si>
  <si>
    <t>Pour ne pas le laisser en UUBL, mettre entre 5 et 9 points en vitesse au lieu de l'Attaque Spéciale, inexploitable</t>
  </si>
  <si>
    <t>Méga refaite</t>
  </si>
  <si>
    <t>Je pense Keltios ne verra pas la couleur de ce Pokémon OGM</t>
  </si>
  <si>
    <t>Oui - Delta offi</t>
  </si>
  <si>
    <t>Nombre de Delta officielles</t>
  </si>
  <si>
    <t>Nombre de Delta Fakemons</t>
  </si>
  <si>
    <t>Delta cohabitant avec forme officielle</t>
  </si>
  <si>
    <t>Comme d'hab, le type Vol est prioritaire</t>
  </si>
  <si>
    <t>Contrepartie féminine de Guériaigle</t>
  </si>
  <si>
    <t>Grâce à la forme d'Husui, le Pokémon n'est pas dexité</t>
  </si>
  <si>
    <t>Cohabitera avec la forme Eau/Dragon normale. L'évolution dépendra du lieu.</t>
  </si>
  <si>
    <t>Peut évoluer en la forme aquatique ou acier selon le lieu.</t>
  </si>
  <si>
    <t>Trouver un moyen de coder les pleines lunes. Renommer la catégorie en Ours-garou.</t>
  </si>
  <si>
    <t>Muplodocus de Hisui</t>
  </si>
  <si>
    <t>Colimucus de Hisui</t>
  </si>
  <si>
    <t>Zoroark de Hisui</t>
  </si>
  <si>
    <t>Zorua de Hisui</t>
  </si>
  <si>
    <t>Type Spectre en premier. Cohabitera avec la forme normale, réincarnation de tout ce qui est renard.</t>
  </si>
  <si>
    <t>Never Used sans le talent Alerte Neige</t>
  </si>
  <si>
    <t>Présent au sud de Neréide</t>
  </si>
  <si>
    <t>Présent au sud de Neréide, Cohabitation avec la forme normale qui elle vit en Argonne.</t>
  </si>
  <si>
    <t>Cohabitera avec la forme tropicale d'Alola</t>
  </si>
  <si>
    <t>Never Used si Talent Sècheresse. Cohabitera avec la forme tropicale d'Alola</t>
  </si>
  <si>
    <t>Never Used sans le talent Sècheresse</t>
  </si>
  <si>
    <t>Présent à Kalos, mais pas envie de le prendre. Idem pour la forme tropicale.</t>
  </si>
  <si>
    <t>Cohabitation avec la forme de base. Trouvable au sud de l'Ibéria, dans les montagnes</t>
  </si>
  <si>
    <t>La forme tropicale est aussi dexitée</t>
  </si>
  <si>
    <t>Évolue en Kangourex (uniquement la forme de base)</t>
  </si>
  <si>
    <t>Uniquement au haut des montagnes du sud (CS de milieu de jeu requise)</t>
  </si>
  <si>
    <t>Évolution mâle d'Ossatueur (forme de base)</t>
  </si>
  <si>
    <t>Cohabitation avec la forme de base. Réincarnation de sa lignée. Peut être trouvée dans le désert d'Ibéria (où il y a aussi des Osselaits)</t>
  </si>
  <si>
    <t>Évolution mâle, ajout de dernière minute à la demande de Splittingjaws</t>
  </si>
  <si>
    <t>Evolution 2 Chartor Feu Acier</t>
  </si>
  <si>
    <t>Evolution alternative Feu / Acier pour l'Augure d'Heatran</t>
  </si>
  <si>
    <t>Lignée évolutive basée sur le tigre et vivant dans l'eau. (Ce n'est pas un starter)</t>
  </si>
  <si>
    <t>Les 5 cuillières remplacées par des cristaux ? (Changement purement esthétique, le type est inchangé)</t>
  </si>
  <si>
    <t>Faire une forme régionale purement esthétique où les cuillières sont remplacées par des baguettes avec cristal (méga incluse)</t>
  </si>
  <si>
    <t>Parce que celui d'Eysselia me plait (mais ça sera la dernière évolition non prévue rajoutée à la dernière minute)</t>
  </si>
  <si>
    <t>(Eng) Barnacate</t>
  </si>
  <si>
    <t>(Eng) Maggorba</t>
  </si>
  <si>
    <t>Pas sûr de prendre l'évolution acier (conflit avec Fermite)</t>
  </si>
  <si>
    <t>(Eng) Coprilun</t>
  </si>
  <si>
    <t>OU dans sa forme originale, mais double type pas terrible</t>
  </si>
  <si>
    <t>Eysselia a réussi à sauver cette forme régionale : les artworks sont terminés</t>
  </si>
  <si>
    <t>Pseudo légendaire de Keltios avec 600 de BST</t>
  </si>
  <si>
    <t>Poussacha</t>
  </si>
  <si>
    <t>Matourgeon</t>
  </si>
  <si>
    <t>Miascarade</t>
  </si>
  <si>
    <t>Chochodile</t>
  </si>
  <si>
    <t>Crocogril</t>
  </si>
  <si>
    <t>Flâmigator</t>
  </si>
  <si>
    <t>Coiffeton</t>
  </si>
  <si>
    <t>Canarbello</t>
  </si>
  <si>
    <t>Palmaval</t>
  </si>
  <si>
    <t>Gourmelet</t>
  </si>
  <si>
    <t>Fragroin</t>
  </si>
  <si>
    <t>Tissenboule</t>
  </si>
  <si>
    <t>Filentrappe</t>
  </si>
  <si>
    <t>Lilliterelle</t>
  </si>
  <si>
    <t>Gambex</t>
  </si>
  <si>
    <t>Pohm</t>
  </si>
  <si>
    <t>Pohmotte</t>
  </si>
  <si>
    <t>Pohmarmotte</t>
  </si>
  <si>
    <t>Compagnol</t>
  </si>
  <si>
    <t>Famignol</t>
  </si>
  <si>
    <t>Pâtachiot</t>
  </si>
  <si>
    <t>Briochien</t>
  </si>
  <si>
    <t>Olivini</t>
  </si>
  <si>
    <t>Olivado</t>
  </si>
  <si>
    <t>Arboliva</t>
  </si>
  <si>
    <t>Tapatoès</t>
  </si>
  <si>
    <t>Selutin</t>
  </si>
  <si>
    <t>Amassel</t>
  </si>
  <si>
    <t>Gigansel</t>
  </si>
  <si>
    <t>Charbambin</t>
  </si>
  <si>
    <t>Carmadura</t>
  </si>
  <si>
    <t>Malvalame</t>
  </si>
  <si>
    <t>Têtampoule</t>
  </si>
  <si>
    <t>Ampibidou</t>
  </si>
  <si>
    <t>Zapétrel</t>
  </si>
  <si>
    <t>Fulgulairo</t>
  </si>
  <si>
    <t>Grondogue</t>
  </si>
  <si>
    <t>Dogrino</t>
  </si>
  <si>
    <t>Gribouraigne</t>
  </si>
  <si>
    <t>Tag-Tag</t>
  </si>
  <si>
    <t>Virovent</t>
  </si>
  <si>
    <t>Virevorreur</t>
  </si>
  <si>
    <t>Terracool</t>
  </si>
  <si>
    <t>Terracruel</t>
  </si>
  <si>
    <t>Craparoi</t>
  </si>
  <si>
    <t>Pimito</t>
  </si>
  <si>
    <t>Scovilain</t>
  </si>
  <si>
    <t>Léboulérou</t>
  </si>
  <si>
    <t>Bérasca</t>
  </si>
  <si>
    <t>Flotillon</t>
  </si>
  <si>
    <t>Cléopsytra</t>
  </si>
  <si>
    <t>Forgerette</t>
  </si>
  <si>
    <t>Forgella</t>
  </si>
  <si>
    <t>Forgelina</t>
  </si>
  <si>
    <t>Taupikeau</t>
  </si>
  <si>
    <t>Triopikeau</t>
  </si>
  <si>
    <t>Lestombaile</t>
  </si>
  <si>
    <t>Dofin</t>
  </si>
  <si>
    <t>Superdofin</t>
  </si>
  <si>
    <t>Vrombi</t>
  </si>
  <si>
    <t>Vrombotor</t>
  </si>
  <si>
    <t>Motorizard</t>
  </si>
  <si>
    <t>Ferdeter</t>
  </si>
  <si>
    <t>Germéclat</t>
  </si>
  <si>
    <t>Floréclat</t>
  </si>
  <si>
    <t>Toutombe</t>
  </si>
  <si>
    <t>Tomberro</t>
  </si>
  <si>
    <t>Flamenroule</t>
  </si>
  <si>
    <t>Piétacé</t>
  </si>
  <si>
    <t>Balbalèze</t>
  </si>
  <si>
    <t>Délestin</t>
  </si>
  <si>
    <t>Oyacata</t>
  </si>
  <si>
    <t>Nigirigon</t>
  </si>
  <si>
    <t>Courrousinge</t>
  </si>
  <si>
    <t>Terraiste</t>
  </si>
  <si>
    <t>Farigiraf</t>
  </si>
  <si>
    <t>Deusolourdo</t>
  </si>
  <si>
    <t>Scalpereur</t>
  </si>
  <si>
    <t>Fort-Ivoire</t>
  </si>
  <si>
    <t>Hurle-Queue</t>
  </si>
  <si>
    <t>Fongus-Furie</t>
  </si>
  <si>
    <t>Flotte-Mèche</t>
  </si>
  <si>
    <t>Rampe-Ailes</t>
  </si>
  <si>
    <t>Pelage-Sablé</t>
  </si>
  <si>
    <t>Roue-de-Fer</t>
  </si>
  <si>
    <t>Hotte-de-Fer</t>
  </si>
  <si>
    <t>Paume-de-Fer</t>
  </si>
  <si>
    <t>Têtes-de-Fer</t>
  </si>
  <si>
    <t>Mite-de-Fer</t>
  </si>
  <si>
    <t>Épine-de-Fer</t>
  </si>
  <si>
    <t>Frigodo</t>
  </si>
  <si>
    <t>Cryodo</t>
  </si>
  <si>
    <t>Glaivodo</t>
  </si>
  <si>
    <t>9G</t>
  </si>
  <si>
    <t>Mordudor</t>
  </si>
  <si>
    <t>Gromago</t>
  </si>
  <si>
    <t>Chongjian</t>
  </si>
  <si>
    <t>Baojian</t>
  </si>
  <si>
    <t>Dinglu</t>
  </si>
  <si>
    <t>Yuyu</t>
  </si>
  <si>
    <t>Rugit-Lune</t>
  </si>
  <si>
    <t>Garde-de-Fer</t>
  </si>
  <si>
    <t>Koraidon</t>
  </si>
  <si>
    <t>Miraidon</t>
  </si>
  <si>
    <t>Nouvelle évolution Over Used pour Scalproie, je ne dis pas non</t>
  </si>
  <si>
    <t>Nouvelle évolution Uber pour Colossinge dans la même philosophie qu'Archyèna, je ne dis pas non</t>
  </si>
  <si>
    <t>Finalement rajouté dans les Monts d'Argon en Ibéria (il se peut aussi qu'il y en ait quelques uns près du Massif Distortion)</t>
  </si>
  <si>
    <t>Étant donné qu'il évolue extrêment tardivement (niveau 52), je ne peux pas rendre juvénile le premier stade évolutif</t>
  </si>
  <si>
    <t>Inspiré des Fées et des Nains, ça correspond parfaitement à mon univers fantasy</t>
  </si>
  <si>
    <t>Elles seront dans les monts odiniques et toutes des femelles hermaphrodites</t>
  </si>
  <si>
    <t>Un peu faible</t>
  </si>
  <si>
    <t>(Insecte/Sol) Alternativement, il y a l'insecte de Temus avec uniquement l'évolution Insecte/Sol en Poorly Used</t>
  </si>
  <si>
    <t>(Insecte - Insectoïde, très rapide, commun) Splittingjaws avait fait un sketch d'un cloporte Insecte / Roche nommé Clotem.</t>
  </si>
  <si>
    <t>Alternative non légendaire à Électhor, très commun sur les côtés ouest et nord d'Ibéria, et un peu sur les Dunes des Séranaïdes</t>
  </si>
  <si>
    <t>Très commun dans la Chatellerie de Sélénia, la "Provence" de Keltios, ainsi qu'à l'extrême est d'Ibéria</t>
  </si>
  <si>
    <t>Double type unique, je suis tenté de le prendre, mais son lore ne semble pas compatible avec Keltios.</t>
  </si>
  <si>
    <t>Le fameux Easter Egg, techniquement trouvable qu'en trichant. Placeholder en cas de Pokémon invalide.</t>
  </si>
  <si>
    <t>Redescendu de 49 à 33 grâce a plusieurs dragons désormais marqués comme Amphibiens</t>
  </si>
  <si>
    <t>Finalement, il y en aura quelques uns sur les rivages de la Mer d'Avalon près de Collia</t>
  </si>
  <si>
    <t>Aparamment, il est très fort avec Régé-Force d'après Smogon</t>
  </si>
  <si>
    <t>Naméouie le remplace à Keltios</t>
  </si>
  <si>
    <t>La forme d'Husui me tente bien…</t>
  </si>
  <si>
    <t>Catalain - Calafoal</t>
  </si>
  <si>
    <t>Électure - Elecsteed</t>
  </si>
  <si>
    <t>Ajout de dernière minute de Splittingjaws</t>
  </si>
  <si>
    <t>Archyèna - Archyena</t>
  </si>
  <si>
    <t>Meumeu - Moomoo</t>
  </si>
  <si>
    <t>Séragon - Seragon</t>
  </si>
  <si>
    <t>Inouivre - Dunsyvern</t>
  </si>
  <si>
    <t>Luxali - Luxeon</t>
  </si>
  <si>
    <t>Ombrali - Shadeon</t>
  </si>
  <si>
    <t>Métali - Bladeon</t>
  </si>
  <si>
    <t>Spectrali - Souleon</t>
  </si>
  <si>
    <t>Ourobeon - Ourobud</t>
  </si>
  <si>
    <t>Bourgoch - Thornud</t>
  </si>
  <si>
    <t>Foucoide - Scincophyl</t>
  </si>
  <si>
    <t>Couvro - Snakoat</t>
  </si>
  <si>
    <t>Venynx - Venynx</t>
  </si>
  <si>
    <t>Chyro - Chyro</t>
  </si>
  <si>
    <t>Flabaqua - Flabaqua</t>
  </si>
  <si>
    <t>Glautilus - Glautilus</t>
  </si>
  <si>
    <t>Larbébé - Larfae</t>
  </si>
  <si>
    <t>Chrysacape - Chrysantle</t>
  </si>
  <si>
    <t>Druiché - Druichy</t>
  </si>
  <si>
    <t>Bondushess - Duchefly</t>
  </si>
  <si>
    <t>Terriceau - Jersand</t>
  </si>
  <si>
    <t>Mignoise - Charboa</t>
  </si>
  <si>
    <t>Gerlune - Jermoon</t>
  </si>
  <si>
    <t>Efflutal - Efflutal</t>
  </si>
  <si>
    <t>Kinéos - Kineos</t>
  </si>
  <si>
    <t>Bulbent - Bulbent</t>
  </si>
  <si>
    <t>Maguorn - Maguorn</t>
  </si>
  <si>
    <t>Sylvesage - Treewise</t>
  </si>
  <si>
    <t>Marasque - Marasque</t>
  </si>
  <si>
    <t>Félevin - Fryger</t>
  </si>
  <si>
    <t>Tigrequin - Sharkiger</t>
  </si>
  <si>
    <t>Kainuceau - Kainuling</t>
  </si>
  <si>
    <t>Arkainu - Arkainu</t>
  </si>
  <si>
    <t>Nocy - Nocy</t>
  </si>
  <si>
    <t>Nostertre - Nosmound</t>
  </si>
  <si>
    <t>Nostra - Nostra</t>
  </si>
  <si>
    <t>Inouivre et Séragon sont clairement supérieurs à cette blague</t>
  </si>
  <si>
    <t>A vérifier le jour où je jouerai à Pokémon Ecarlate/Violet</t>
  </si>
  <si>
    <t>Inspiré du Loup-Garou, je prends</t>
  </si>
  <si>
    <t>Avec une pointe de vitesse en plus</t>
  </si>
  <si>
    <t>Liste de Pokémon</t>
  </si>
  <si>
    <t>Présent dans le Lac de Cernos et les marais de la Châtellere de Sélénia et du sud-ouest de la Mer d'Avalon</t>
  </si>
  <si>
    <t>A nerfer un peu pour valoriser sa Méga, parce qu'UU en 6G et 7G. (Jouer sur la répartition des stats)</t>
  </si>
  <si>
    <t>Obtenable légalement à faible niveau par la mort d'un Pokémon Glace</t>
  </si>
  <si>
    <t>Booster ce Pokémon pour que la Méga soit minimum Under Used</t>
  </si>
  <si>
    <t>Obligé de le prendre à cause de Momartik</t>
  </si>
  <si>
    <t>Possédé par le Roi de Kalos pour s'immunisé à la secte de Darkrai, lever le dexit lors du post-game</t>
  </si>
  <si>
    <t>Lever le dexit sur les Regis lorsque le post-game de la Lémurie sera en cours de développement</t>
  </si>
  <si>
    <t>Cohabite avec la forme mort-vivant d'Hisui</t>
  </si>
  <si>
    <t>Mais on peut le casser au sud de l'Ibéria, vu que c'est exactement dans ces eaux chaudes qu'on le trouve en 9G</t>
  </si>
  <si>
    <t>Félin</t>
  </si>
  <si>
    <t>Faire cohabiter les 2 formes officielles ? Monter peut être un peu ses stats sur Smogon (classé PU) Surtout sa vitesse qui est catastrophique et sa Def spé très basse</t>
  </si>
  <si>
    <t>BST</t>
  </si>
  <si>
    <t>Catch</t>
  </si>
  <si>
    <t>rate</t>
  </si>
  <si>
    <t>Exp</t>
  </si>
  <si>
    <t>yield</t>
  </si>
  <si>
    <t>PV</t>
  </si>
  <si>
    <t>Atk</t>
  </si>
  <si>
    <t>Def</t>
  </si>
  <si>
    <t>Atk S</t>
  </si>
  <si>
    <t>Def S</t>
  </si>
  <si>
    <t>Vit</t>
  </si>
  <si>
    <t>Base Stats</t>
  </si>
  <si>
    <t>Taille</t>
  </si>
  <si>
    <t>Masse</t>
  </si>
  <si>
    <t>https://gist.github.com/armgilles/194bcff35001e7eb53a2a8b441e8b2c6</t>
  </si>
  <si>
    <t>Séracrawl de Hisui</t>
  </si>
  <si>
    <t>Cohabitera avec la forme de Kalos, la forme de l'évolution dépendra si l'évolution a lieu dans une zone froide ou humide</t>
  </si>
  <si>
    <t>Codé</t>
  </si>
  <si>
    <t>Non mais codé</t>
  </si>
  <si>
    <t>ToDo</t>
  </si>
  <si>
    <t>DoSp</t>
  </si>
  <si>
    <t>NoSp</t>
  </si>
  <si>
    <t>Sprite</t>
  </si>
  <si>
    <t>Hybride</t>
  </si>
  <si>
    <t>Non utilisé dans le dex actuel</t>
  </si>
  <si>
    <t>(m)</t>
  </si>
  <si>
    <t>(kg)</t>
  </si>
  <si>
    <t>Listé sur cet Excel, car je dois coder la lignée entière</t>
  </si>
  <si>
    <t>Miaouss de Galar</t>
  </si>
  <si>
    <t>Arcanin de Hisui</t>
  </si>
  <si>
    <t>Caninos de Hisui</t>
  </si>
  <si>
    <t>Forme d'Husui codée</t>
  </si>
  <si>
    <t>Magnézone antique</t>
  </si>
  <si>
    <t>Magnéti antique</t>
  </si>
  <si>
    <t>Magnéton antique</t>
  </si>
  <si>
    <t>Tauros ibérique combatif</t>
  </si>
  <si>
    <t>Tauros ibérique flamboyant</t>
  </si>
  <si>
    <t>Tauros ibérique aquatique</t>
  </si>
  <si>
    <t>Serpente-Eau</t>
  </si>
  <si>
    <t>Vert-de-Fer</t>
  </si>
  <si>
    <t>FlorianDX a fait un design sympa, à remasteriser proprement</t>
  </si>
  <si>
    <t>Limaqua - Slugaqua</t>
  </si>
  <si>
    <t>Codé dans la BDD</t>
  </si>
  <si>
    <t>Non codé, prioritaire</t>
  </si>
  <si>
    <t>Pas de sprites dispo</t>
  </si>
  <si>
    <t>Sprites faites</t>
  </si>
  <si>
    <t>Pas codé, non priortaire</t>
  </si>
  <si>
    <t>Juste les sprites à faire</t>
  </si>
  <si>
    <t>Ogerpon</t>
  </si>
  <si>
    <t>Félicanis</t>
  </si>
  <si>
    <t>Fortusimia</t>
  </si>
  <si>
    <t>Favianos</t>
  </si>
  <si>
    <t>Terapagos</t>
  </si>
  <si>
    <t>Hautes herbes 2</t>
  </si>
  <si>
    <t>Coupe</t>
  </si>
  <si>
    <t>Route 2 - Vallée du Celebian</t>
  </si>
  <si>
    <t>Route 3 - Champs de Baies</t>
  </si>
  <si>
    <t>Crorure</t>
  </si>
  <si>
    <t>Zygarde forme 10%</t>
  </si>
  <si>
    <t>Zygarde forme Parfaite</t>
  </si>
  <si>
    <t>Un peu boosté, car c'est le Pokémon principal de Sveifla (et puis il est descendu en PU à cause du Powercreep…)</t>
  </si>
  <si>
    <t>Vitesse réajustée pour se rapprocher à moitié de 55</t>
  </si>
  <si>
    <t>Fakemons et formes régionales originales cohabitant avec la forme officielle</t>
  </si>
  <si>
    <t>Poltchageist</t>
  </si>
  <si>
    <t>Chef-de-Fer</t>
  </si>
  <si>
    <t>Ire-Foudre</t>
  </si>
  <si>
    <t>Pondralugon</t>
  </si>
  <si>
    <t>Théffroyable</t>
  </si>
  <si>
    <t>Pomdramour</t>
  </si>
  <si>
    <t>+40 en Attaque (comme Barpau a +40 en Attaque spéciale), car Magicarpe était plus fort il y a 2500 ans.</t>
  </si>
  <si>
    <t>Milobellus antique</t>
  </si>
  <si>
    <t>Barpau antique</t>
  </si>
  <si>
    <t>Rarely Used - LC</t>
  </si>
  <si>
    <t>AZ en a un. Poorly Used si pas Sécheresse</t>
  </si>
  <si>
    <t>Il y aura peut être une évo alternative Feu-Acier, Rarely Used si pas Sècheresse</t>
  </si>
  <si>
    <t>Lord Bidouf ! Poorly Used sans Moody</t>
  </si>
  <si>
    <t>Poorly Used sans Moody</t>
  </si>
  <si>
    <t>Sachanobi</t>
  </si>
  <si>
    <t>Forme synergie si amitié au max au moment de l'évolution</t>
  </si>
  <si>
    <t>Je ne sais pas si j'active cette évolution suite au nerf de la 9G, et s'il reste Uber avec le nerf de Protéen (s'il est appliqué)</t>
  </si>
  <si>
    <t>Présent sur la garrigue bordant l'Océan Sélène</t>
  </si>
  <si>
    <t>Dexité</t>
  </si>
  <si>
    <t>Pomdorochi</t>
  </si>
  <si>
    <t>Feu-Perçant</t>
  </si>
  <si>
    <t>Roc-de-Fer</t>
  </si>
  <si>
    <t>Pêchaminus</t>
  </si>
  <si>
    <t>Coup de cœur pour la lignée, copain de Trioxhydre</t>
  </si>
  <si>
    <t>Je mets potentiellement une option sur ces évo alternatives (mais celle de Paldea est la plus intéressante)</t>
  </si>
  <si>
    <t>Roigada de Galar</t>
  </si>
  <si>
    <t>Ponyta antique</t>
  </si>
  <si>
    <t>Galopa antique</t>
  </si>
  <si>
    <t>Ramoloss nordique</t>
  </si>
  <si>
    <t>Flagadoss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</si>
</sst>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8000"/>
      <name val="Calibri"/>
      <family val="2"/>
    </font>
    <font>
      <b/>
      <sz val="11"/>
      <color rgb="FF0070C0"/>
      <name val="Calibri"/>
      <family val="2"/>
    </font>
    <font>
      <i/>
      <sz val="11"/>
      <color rgb="FFA6A6A6"/>
      <name val="Calibri"/>
      <family val="2"/>
    </font>
    <font>
      <i/>
      <sz val="11"/>
      <color rgb="FFCBDCE7"/>
      <name val="Calibri"/>
      <family val="2"/>
    </font>
    <font>
      <sz val="11"/>
      <color rgb="FFFF0000"/>
      <name val="Calibri"/>
      <family val="2"/>
    </font>
    <font>
      <sz val="11"/>
      <color rgb="FFB21900"/>
      <name val="Calibri"/>
      <family val="2"/>
    </font>
    <font>
      <sz val="11"/>
      <color rgb="FF663300"/>
      <name val="Calibri"/>
      <family val="2"/>
    </font>
    <font>
      <sz val="11"/>
      <color rgb="FF344C00"/>
      <name val="Calibri"/>
      <family val="2"/>
    </font>
    <font>
      <sz val="11"/>
      <color rgb="FF008000"/>
      <name val="Calibri"/>
      <family val="2"/>
    </font>
    <font>
      <sz val="11"/>
      <color rgb="FFCC0080"/>
      <name val="Calibri"/>
      <family val="2"/>
    </font>
    <font>
      <b/>
      <sz val="11"/>
      <color rgb="FF669900"/>
      <name val="Calibri"/>
      <family val="2"/>
    </font>
    <font>
      <sz val="11"/>
      <color rgb="FFCC0000"/>
      <name val="Calibri"/>
      <family val="2"/>
    </font>
    <font>
      <sz val="11"/>
      <color rgb="FFBB7901"/>
      <name val="Calibri"/>
      <family val="2"/>
    </font>
    <font>
      <sz val="11"/>
      <color rgb="FFA4A000"/>
      <name val="Calibri"/>
      <family val="2"/>
    </font>
    <font>
      <sz val="11"/>
      <color rgb="FF009900"/>
      <name val="Calibri"/>
      <family val="2"/>
    </font>
    <font>
      <sz val="11"/>
      <color rgb="FF008080"/>
      <name val="Calibri"/>
      <family val="2"/>
    </font>
    <font>
      <sz val="11"/>
      <color rgb="FF3F6DC1"/>
      <name val="Calibri"/>
      <family val="2"/>
    </font>
    <font>
      <b/>
      <sz val="11"/>
      <color rgb="FF008080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b/>
      <sz val="11"/>
      <color theme="5" tint="-0.499984740745262"/>
      <name val="Calibri"/>
      <family val="2"/>
    </font>
    <font>
      <sz val="11"/>
      <color theme="5" tint="-0.499984740745262"/>
      <name val="Calibri"/>
      <family val="2"/>
    </font>
    <font>
      <sz val="11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FCCFF"/>
        <bgColor rgb="FFFFCCFF"/>
      </patternFill>
    </fill>
    <fill>
      <patternFill patternType="solid">
        <fgColor rgb="FFE5FDFF"/>
        <bgColor rgb="FFE5FDFF"/>
      </patternFill>
    </fill>
    <fill>
      <patternFill patternType="solid">
        <fgColor rgb="FFFBEAC1"/>
        <bgColor rgb="FFFBEAC1"/>
      </patternFill>
    </fill>
    <fill>
      <patternFill patternType="solid">
        <fgColor rgb="FFEABEFE"/>
        <bgColor rgb="FFEABEFE"/>
      </patternFill>
    </fill>
    <fill>
      <patternFill patternType="solid">
        <fgColor rgb="FFFCE4D6"/>
        <bgColor rgb="FFFCE4D6"/>
      </patternFill>
    </fill>
    <fill>
      <patternFill patternType="solid">
        <fgColor rgb="FFD9E1F2"/>
        <bgColor rgb="FFD9E1F2"/>
      </patternFill>
    </fill>
    <fill>
      <patternFill patternType="solid">
        <fgColor rgb="FFAFFFB1"/>
        <bgColor rgb="FFAFFFB1"/>
      </patternFill>
    </fill>
    <fill>
      <patternFill patternType="solid">
        <fgColor rgb="FFFFFFBD"/>
        <bgColor rgb="FFFFFFBD"/>
      </patternFill>
    </fill>
    <fill>
      <patternFill patternType="solid">
        <fgColor rgb="FFABE9FF"/>
        <bgColor rgb="FFABE9FF"/>
      </patternFill>
    </fill>
    <fill>
      <patternFill patternType="solid">
        <fgColor rgb="FFFEBFBA"/>
        <bgColor rgb="FFFEBFBA"/>
      </patternFill>
    </fill>
    <fill>
      <patternFill patternType="solid">
        <fgColor rgb="FFEAEAEA"/>
        <bgColor rgb="FFEAEAEA"/>
      </patternFill>
    </fill>
    <fill>
      <patternFill patternType="solid">
        <fgColor rgb="FFFFFCE5"/>
        <bgColor rgb="FFFFFCE5"/>
      </patternFill>
    </fill>
    <fill>
      <patternFill patternType="solid">
        <fgColor rgb="FFB4B4C0"/>
        <bgColor rgb="FFB4B4C0"/>
      </patternFill>
    </fill>
    <fill>
      <patternFill patternType="solid">
        <fgColor rgb="FFFFCCE1"/>
        <bgColor rgb="FFFFCCE1"/>
      </patternFill>
    </fill>
    <fill>
      <patternFill patternType="solid">
        <fgColor rgb="FFD9D9D9"/>
        <bgColor rgb="FFD9D9D9"/>
      </patternFill>
    </fill>
    <fill>
      <patternFill patternType="solid">
        <fgColor rgb="FFC5C1D1"/>
        <bgColor rgb="FFC5C1D1"/>
      </patternFill>
    </fill>
    <fill>
      <patternFill patternType="solid">
        <fgColor rgb="FF9EABE2"/>
        <bgColor rgb="FF9EABE2"/>
      </patternFill>
    </fill>
    <fill>
      <patternFill patternType="solid">
        <fgColor rgb="FFC3B9FF"/>
        <bgColor rgb="FFC3B9FF"/>
      </patternFill>
    </fill>
    <fill>
      <patternFill patternType="solid">
        <fgColor rgb="FFCAAE92"/>
        <bgColor rgb="FFCAAE92"/>
      </patternFill>
    </fill>
    <fill>
      <patternFill patternType="solid">
        <fgColor rgb="FFF2F2F2"/>
        <bgColor rgb="FFF2F2F2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1" fillId="12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9" fillId="0" borderId="0" applyNumberFormat="0" applyFill="0" applyBorder="0" applyAlignment="0" applyProtection="0"/>
    <xf numFmtId="0" fontId="1" fillId="18" borderId="0" applyNumberFormat="0" applyFon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9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1" fillId="21" borderId="0" applyNumberFormat="0" applyFon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0" fillId="22" borderId="0" xfId="0" applyFill="1"/>
    <xf numFmtId="0" fontId="0" fillId="0" borderId="0" xfId="0" applyAlignment="1">
      <alignment vertical="center" wrapText="1"/>
    </xf>
    <xf numFmtId="0" fontId="0" fillId="22" borderId="0" xfId="0" applyFill="1" applyAlignment="1">
      <alignment vertical="center" wrapText="1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wrapText="1"/>
    </xf>
    <xf numFmtId="0" fontId="26" fillId="0" borderId="0" xfId="0" applyFont="1"/>
    <xf numFmtId="0" fontId="26" fillId="22" borderId="0" xfId="0" applyFont="1" applyFill="1"/>
    <xf numFmtId="0" fontId="0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8" fillId="22" borderId="0" xfId="0" applyFont="1" applyFill="1"/>
    <xf numFmtId="0" fontId="10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164" fontId="0" fillId="0" borderId="0" xfId="0" applyNumberFormat="1"/>
    <xf numFmtId="164" fontId="10" fillId="0" borderId="0" xfId="0" applyNumberFormat="1" applyFont="1"/>
    <xf numFmtId="164" fontId="27" fillId="0" borderId="0" xfId="0" applyNumberFormat="1" applyFont="1"/>
    <xf numFmtId="164" fontId="0" fillId="22" borderId="0" xfId="0" applyNumberFormat="1" applyFill="1"/>
    <xf numFmtId="164" fontId="6" fillId="0" borderId="0" xfId="0" applyNumberFormat="1" applyFont="1"/>
    <xf numFmtId="0" fontId="6" fillId="0" borderId="0" xfId="0" applyFont="1" applyAlignment="1">
      <alignment vertical="center" wrapText="1"/>
    </xf>
    <xf numFmtId="49" fontId="0" fillId="0" borderId="0" xfId="0" applyNumberFormat="1"/>
  </cellXfs>
  <cellStyles count="41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14" xfId="6" xr:uid="{00000000-0005-0000-0000-000005000000}"/>
    <cellStyle name="cf15" xfId="7" xr:uid="{00000000-0005-0000-0000-000006000000}"/>
    <cellStyle name="cf16" xfId="8" xr:uid="{00000000-0005-0000-0000-000007000000}"/>
    <cellStyle name="cf17" xfId="9" xr:uid="{00000000-0005-0000-0000-000008000000}"/>
    <cellStyle name="cf18" xfId="10" xr:uid="{00000000-0005-0000-0000-000009000000}"/>
    <cellStyle name="cf19" xfId="11" xr:uid="{00000000-0005-0000-0000-00000A000000}"/>
    <cellStyle name="cf2" xfId="12" xr:uid="{00000000-0005-0000-0000-00000B000000}"/>
    <cellStyle name="cf20" xfId="13" xr:uid="{00000000-0005-0000-0000-00000C000000}"/>
    <cellStyle name="cf21" xfId="14" xr:uid="{00000000-0005-0000-0000-00000D000000}"/>
    <cellStyle name="cf22" xfId="15" xr:uid="{00000000-0005-0000-0000-00000E000000}"/>
    <cellStyle name="cf23" xfId="16" xr:uid="{00000000-0005-0000-0000-00000F000000}"/>
    <cellStyle name="cf24" xfId="17" xr:uid="{00000000-0005-0000-0000-000010000000}"/>
    <cellStyle name="cf25" xfId="18" xr:uid="{00000000-0005-0000-0000-000011000000}"/>
    <cellStyle name="cf26" xfId="19" xr:uid="{00000000-0005-0000-0000-000012000000}"/>
    <cellStyle name="cf27" xfId="20" xr:uid="{00000000-0005-0000-0000-000013000000}"/>
    <cellStyle name="cf28" xfId="21" xr:uid="{00000000-0005-0000-0000-000014000000}"/>
    <cellStyle name="cf29" xfId="22" xr:uid="{00000000-0005-0000-0000-000015000000}"/>
    <cellStyle name="cf3" xfId="23" xr:uid="{00000000-0005-0000-0000-000016000000}"/>
    <cellStyle name="cf30" xfId="24" xr:uid="{00000000-0005-0000-0000-000017000000}"/>
    <cellStyle name="cf31" xfId="25" xr:uid="{00000000-0005-0000-0000-000018000000}"/>
    <cellStyle name="cf32" xfId="26" xr:uid="{00000000-0005-0000-0000-000019000000}"/>
    <cellStyle name="cf33" xfId="27" xr:uid="{00000000-0005-0000-0000-00001A000000}"/>
    <cellStyle name="cf34" xfId="28" xr:uid="{00000000-0005-0000-0000-00001B000000}"/>
    <cellStyle name="cf35" xfId="29" xr:uid="{00000000-0005-0000-0000-00001C000000}"/>
    <cellStyle name="cf36" xfId="30" xr:uid="{00000000-0005-0000-0000-00001D000000}"/>
    <cellStyle name="cf37" xfId="31" xr:uid="{00000000-0005-0000-0000-00001E000000}"/>
    <cellStyle name="cf38" xfId="32" xr:uid="{00000000-0005-0000-0000-00001F000000}"/>
    <cellStyle name="cf39" xfId="33" xr:uid="{00000000-0005-0000-0000-000020000000}"/>
    <cellStyle name="cf4" xfId="34" xr:uid="{00000000-0005-0000-0000-000021000000}"/>
    <cellStyle name="cf40" xfId="35" xr:uid="{00000000-0005-0000-0000-000022000000}"/>
    <cellStyle name="cf5" xfId="36" xr:uid="{00000000-0005-0000-0000-000023000000}"/>
    <cellStyle name="cf6" xfId="37" xr:uid="{00000000-0005-0000-0000-000024000000}"/>
    <cellStyle name="cf7" xfId="38" xr:uid="{00000000-0005-0000-0000-000025000000}"/>
    <cellStyle name="cf8" xfId="39" xr:uid="{00000000-0005-0000-0000-000026000000}"/>
    <cellStyle name="cf9" xfId="40" xr:uid="{00000000-0005-0000-0000-000027000000}"/>
    <cellStyle name="Normal" xfId="0" builtinId="0" customBuiltin="1"/>
  </cellStyles>
  <dxfs count="202">
    <dxf>
      <font>
        <b/>
        <i val="0"/>
        <color rgb="FF008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rgb="FF3F6DC1"/>
      </font>
    </dxf>
    <dxf>
      <font>
        <b/>
        <i val="0"/>
        <color rgb="FF800080"/>
      </font>
    </dxf>
    <dxf>
      <font>
        <b/>
        <i val="0"/>
        <color rgb="FFC00000"/>
      </font>
    </dxf>
    <dxf>
      <font>
        <b/>
        <color rgb="FFFF0000"/>
        <family val="2"/>
      </font>
    </dxf>
    <dxf>
      <font>
        <b/>
        <color rgb="FF00B050"/>
        <family val="2"/>
      </font>
    </dxf>
    <dxf>
      <font>
        <b/>
        <color rgb="FF008080"/>
        <family val="2"/>
      </font>
    </dxf>
    <dxf>
      <font>
        <b/>
        <color rgb="FF669900"/>
        <family val="2"/>
      </font>
    </dxf>
    <dxf>
      <font>
        <b/>
        <color rgb="FF0070C0"/>
        <family val="2"/>
      </font>
    </dxf>
    <dxf>
      <font>
        <b/>
        <color rgb="FF008000"/>
        <family val="2"/>
      </font>
    </dxf>
    <dxf>
      <font>
        <b/>
        <i val="0"/>
        <color rgb="FF009900"/>
      </font>
    </dxf>
    <dxf>
      <font>
        <b/>
        <i val="0"/>
        <color theme="5" tint="-0.24994659260841701"/>
      </font>
    </dxf>
    <dxf>
      <font>
        <color rgb="FF008080"/>
      </font>
    </dxf>
    <dxf>
      <font>
        <color rgb="FF009900"/>
      </font>
    </dxf>
    <dxf>
      <font>
        <color rgb="FFA4A000"/>
      </font>
    </dxf>
    <dxf>
      <font>
        <color rgb="FFBB7901"/>
      </font>
    </dxf>
    <dxf>
      <font>
        <color rgb="FFCC0000"/>
      </font>
    </dxf>
    <dxf>
      <font>
        <color rgb="FF3F6DC1"/>
      </font>
    </dxf>
    <dxf>
      <font>
        <color rgb="FF008000"/>
        <family val="2"/>
      </font>
    </dxf>
    <dxf>
      <font>
        <color rgb="FF344C00"/>
        <family val="2"/>
      </font>
    </dxf>
    <dxf>
      <font>
        <color rgb="FF663300"/>
        <family val="2"/>
      </font>
    </dxf>
    <dxf>
      <font>
        <color rgb="FFB21900"/>
        <family val="2"/>
      </font>
    </dxf>
    <dxf>
      <font>
        <color rgb="FFFF0000"/>
        <family val="2"/>
      </font>
    </dxf>
    <dxf>
      <font>
        <i/>
        <color rgb="FFCBDCE7"/>
        <family val="2"/>
      </font>
    </dxf>
    <dxf>
      <font>
        <i/>
        <color rgb="FFA6A6A6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ill>
        <patternFill patternType="solid">
          <fgColor rgb="FFEAEAEA"/>
          <bgColor rgb="FFEAEAEA"/>
        </patternFill>
      </fill>
    </dxf>
    <dxf>
      <fill>
        <patternFill patternType="solid">
          <fgColor rgb="FFFEBFBA"/>
          <bgColor rgb="FFFEBFBA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FFBD"/>
          <bgColor rgb="FFFFFFBD"/>
        </patternFill>
      </fill>
    </dxf>
    <dxf>
      <fill>
        <patternFill patternType="solid">
          <fgColor rgb="FFAFFFB1"/>
          <bgColor rgb="FFAFFFB1"/>
        </patternFill>
      </fill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ABEFE"/>
          <bgColor rgb="FFEABEFE"/>
        </patternFill>
      </fill>
    </dxf>
    <dxf>
      <fill>
        <patternFill patternType="solid">
          <fgColor rgb="FFFBEAC1"/>
          <bgColor rgb="FFFBEAC1"/>
        </patternFill>
      </fill>
    </dxf>
    <dxf>
      <fill>
        <patternFill patternType="solid">
          <fgColor rgb="FFE5FDFF"/>
          <bgColor rgb="FFE5FD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CAAE92"/>
          <bgColor rgb="FFCAAE92"/>
        </patternFill>
      </fill>
    </dxf>
    <dxf>
      <fill>
        <patternFill patternType="solid">
          <fgColor rgb="FFC3B9FF"/>
          <bgColor rgb="FFC3B9FF"/>
        </patternFill>
      </fill>
    </dxf>
    <dxf>
      <fill>
        <patternFill patternType="solid">
          <fgColor rgb="FF9EABE2"/>
          <bgColor rgb="FF9EABE2"/>
        </patternFill>
      </fill>
    </dxf>
    <dxf>
      <fill>
        <patternFill patternType="solid">
          <fgColor rgb="FFC5C1D1"/>
          <bgColor rgb="FFC5C1D1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CCE1"/>
          <bgColor rgb="FFFFCCE1"/>
        </patternFill>
      </fill>
    </dxf>
    <dxf>
      <fill>
        <patternFill patternType="solid">
          <fgColor rgb="FFB4B4C0"/>
          <bgColor rgb="FFB4B4C0"/>
        </patternFill>
      </fill>
    </dxf>
    <dxf>
      <fill>
        <patternFill patternType="solid">
          <fgColor rgb="FFFFFCE5"/>
          <bgColor rgb="FFFFFCE5"/>
        </patternFill>
      </fill>
    </dxf>
    <dxf>
      <font>
        <color rgb="FF008080"/>
      </font>
    </dxf>
    <dxf>
      <font>
        <color rgb="FF009900"/>
      </font>
    </dxf>
    <dxf>
      <font>
        <color rgb="FFA4A000"/>
      </font>
    </dxf>
    <dxf>
      <font>
        <color rgb="FFBB7901"/>
      </font>
    </dxf>
    <dxf>
      <font>
        <color rgb="FFCC0000"/>
      </font>
    </dxf>
    <dxf>
      <font>
        <color rgb="FF3F6DC1"/>
      </font>
    </dxf>
    <dxf>
      <font>
        <color rgb="FF008000"/>
        <family val="2"/>
      </font>
    </dxf>
    <dxf>
      <font>
        <color rgb="FF344C00"/>
        <family val="2"/>
      </font>
    </dxf>
    <dxf>
      <font>
        <color rgb="FF663300"/>
        <family val="2"/>
      </font>
    </dxf>
    <dxf>
      <font>
        <color rgb="FFB21900"/>
        <family val="2"/>
      </font>
    </dxf>
    <dxf>
      <font>
        <color rgb="FFFF0000"/>
        <family val="2"/>
      </font>
    </dxf>
    <dxf>
      <font>
        <i/>
        <color rgb="FFCBDCE7"/>
        <family val="2"/>
      </font>
    </dxf>
    <dxf>
      <font>
        <i/>
        <color rgb="FFA6A6A6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ill>
        <patternFill patternType="solid">
          <fgColor rgb="FFEAEAEA"/>
          <bgColor rgb="FFEAEAEA"/>
        </patternFill>
      </fill>
    </dxf>
    <dxf>
      <fill>
        <patternFill patternType="solid">
          <fgColor rgb="FFFEBFBA"/>
          <bgColor rgb="FFFEBFBA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FFBD"/>
          <bgColor rgb="FFFFFFBD"/>
        </patternFill>
      </fill>
    </dxf>
    <dxf>
      <fill>
        <patternFill patternType="solid">
          <fgColor rgb="FFAFFFB1"/>
          <bgColor rgb="FFAFFFB1"/>
        </patternFill>
      </fill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ABEFE"/>
          <bgColor rgb="FFEABEFE"/>
        </patternFill>
      </fill>
    </dxf>
    <dxf>
      <fill>
        <patternFill patternType="solid">
          <fgColor rgb="FFFBEAC1"/>
          <bgColor rgb="FFFBEAC1"/>
        </patternFill>
      </fill>
    </dxf>
    <dxf>
      <fill>
        <patternFill patternType="solid">
          <fgColor rgb="FFE5FDFF"/>
          <bgColor rgb="FFE5FD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CAAE92"/>
          <bgColor rgb="FFCAAE92"/>
        </patternFill>
      </fill>
    </dxf>
    <dxf>
      <fill>
        <patternFill patternType="solid">
          <fgColor rgb="FFC3B9FF"/>
          <bgColor rgb="FFC3B9FF"/>
        </patternFill>
      </fill>
    </dxf>
    <dxf>
      <fill>
        <patternFill patternType="solid">
          <fgColor rgb="FF9EABE2"/>
          <bgColor rgb="FF9EABE2"/>
        </patternFill>
      </fill>
    </dxf>
    <dxf>
      <fill>
        <patternFill patternType="solid">
          <fgColor rgb="FFC5C1D1"/>
          <bgColor rgb="FFC5C1D1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CCE1"/>
          <bgColor rgb="FFFFCCE1"/>
        </patternFill>
      </fill>
    </dxf>
    <dxf>
      <fill>
        <patternFill patternType="solid">
          <fgColor rgb="FFB4B4C0"/>
          <bgColor rgb="FFB4B4C0"/>
        </patternFill>
      </fill>
    </dxf>
    <dxf>
      <fill>
        <patternFill patternType="solid">
          <fgColor rgb="FFFFFCE5"/>
          <bgColor rgb="FFFFFCE5"/>
        </patternFill>
      </fill>
    </dxf>
    <dxf>
      <font>
        <color rgb="FF008080"/>
      </font>
    </dxf>
    <dxf>
      <font>
        <color rgb="FF009900"/>
      </font>
    </dxf>
    <dxf>
      <font>
        <color rgb="FFA4A000"/>
      </font>
    </dxf>
    <dxf>
      <font>
        <color rgb="FFBB7901"/>
      </font>
    </dxf>
    <dxf>
      <font>
        <color rgb="FFCC0000"/>
      </font>
    </dxf>
    <dxf>
      <font>
        <color rgb="FF3F6DC1"/>
      </font>
    </dxf>
    <dxf>
      <font>
        <color rgb="FF008000"/>
        <family val="2"/>
      </font>
    </dxf>
    <dxf>
      <font>
        <color rgb="FF344C00"/>
        <family val="2"/>
      </font>
    </dxf>
    <dxf>
      <font>
        <color rgb="FF663300"/>
        <family val="2"/>
      </font>
    </dxf>
    <dxf>
      <font>
        <color rgb="FFB21900"/>
        <family val="2"/>
      </font>
    </dxf>
    <dxf>
      <font>
        <color rgb="FFFF0000"/>
        <family val="2"/>
      </font>
    </dxf>
    <dxf>
      <font>
        <i/>
        <color rgb="FFCBDCE7"/>
        <family val="2"/>
      </font>
    </dxf>
    <dxf>
      <font>
        <i/>
        <color rgb="FFA6A6A6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ill>
        <patternFill patternType="solid">
          <fgColor rgb="FFEAEAEA"/>
          <bgColor rgb="FFEAEAEA"/>
        </patternFill>
      </fill>
    </dxf>
    <dxf>
      <fill>
        <patternFill patternType="solid">
          <fgColor rgb="FFFEBFBA"/>
          <bgColor rgb="FFFEBFBA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FFBD"/>
          <bgColor rgb="FFFFFFBD"/>
        </patternFill>
      </fill>
    </dxf>
    <dxf>
      <fill>
        <patternFill patternType="solid">
          <fgColor rgb="FFAFFFB1"/>
          <bgColor rgb="FFAFFFB1"/>
        </patternFill>
      </fill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ABEFE"/>
          <bgColor rgb="FFEABEFE"/>
        </patternFill>
      </fill>
    </dxf>
    <dxf>
      <fill>
        <patternFill patternType="solid">
          <fgColor rgb="FFFBEAC1"/>
          <bgColor rgb="FFFBEAC1"/>
        </patternFill>
      </fill>
    </dxf>
    <dxf>
      <fill>
        <patternFill patternType="solid">
          <fgColor rgb="FFE5FDFF"/>
          <bgColor rgb="FFE5FD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CAAE92"/>
          <bgColor rgb="FFCAAE92"/>
        </patternFill>
      </fill>
    </dxf>
    <dxf>
      <fill>
        <patternFill patternType="solid">
          <fgColor rgb="FFC3B9FF"/>
          <bgColor rgb="FFC3B9FF"/>
        </patternFill>
      </fill>
    </dxf>
    <dxf>
      <fill>
        <patternFill patternType="solid">
          <fgColor rgb="FF9EABE2"/>
          <bgColor rgb="FF9EABE2"/>
        </patternFill>
      </fill>
    </dxf>
    <dxf>
      <fill>
        <patternFill patternType="solid">
          <fgColor rgb="FFC5C1D1"/>
          <bgColor rgb="FFC5C1D1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CCE1"/>
          <bgColor rgb="FFFFCCE1"/>
        </patternFill>
      </fill>
    </dxf>
    <dxf>
      <fill>
        <patternFill patternType="solid">
          <fgColor rgb="FFB4B4C0"/>
          <bgColor rgb="FFB4B4C0"/>
        </patternFill>
      </fill>
    </dxf>
    <dxf>
      <fill>
        <patternFill patternType="solid">
          <fgColor rgb="FFFFFCE5"/>
          <bgColor rgb="FFFFFCE5"/>
        </patternFill>
      </fill>
    </dxf>
    <dxf>
      <font>
        <color rgb="FF008080"/>
      </font>
    </dxf>
    <dxf>
      <font>
        <color rgb="FF009900"/>
      </font>
    </dxf>
    <dxf>
      <font>
        <color rgb="FFA4A000"/>
      </font>
    </dxf>
    <dxf>
      <font>
        <color rgb="FFBB7901"/>
      </font>
    </dxf>
    <dxf>
      <font>
        <color rgb="FFCC0000"/>
      </font>
    </dxf>
    <dxf>
      <font>
        <color rgb="FF3F6DC1"/>
      </font>
    </dxf>
    <dxf>
      <font>
        <color rgb="FF008000"/>
        <family val="2"/>
      </font>
    </dxf>
    <dxf>
      <font>
        <color rgb="FF344C00"/>
        <family val="2"/>
      </font>
    </dxf>
    <dxf>
      <font>
        <color rgb="FF663300"/>
        <family val="2"/>
      </font>
    </dxf>
    <dxf>
      <font>
        <color rgb="FFB21900"/>
        <family val="2"/>
      </font>
    </dxf>
    <dxf>
      <font>
        <color rgb="FFFF0000"/>
        <family val="2"/>
      </font>
    </dxf>
    <dxf>
      <font>
        <i/>
        <color rgb="FFCBDCE7"/>
        <family val="2"/>
      </font>
    </dxf>
    <dxf>
      <font>
        <i/>
        <color rgb="FFA6A6A6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ont>
        <color rgb="FF3F6DC1"/>
        <family val="2"/>
      </font>
    </dxf>
    <dxf>
      <font>
        <color rgb="FF008080"/>
        <family val="2"/>
      </font>
    </dxf>
    <dxf>
      <font>
        <color rgb="FF009900"/>
        <family val="2"/>
      </font>
    </dxf>
    <dxf>
      <font>
        <color rgb="FFA4A000"/>
        <family val="2"/>
      </font>
    </dxf>
    <dxf>
      <font>
        <color rgb="FFBB7901"/>
        <family val="2"/>
      </font>
    </dxf>
    <dxf>
      <font>
        <color rgb="FFCC0000"/>
        <family val="2"/>
      </font>
    </dxf>
    <dxf>
      <font>
        <color rgb="FFCC0080"/>
        <family val="2"/>
      </font>
    </dxf>
    <dxf>
      <fill>
        <patternFill patternType="solid">
          <fgColor rgb="FFEAEAEA"/>
          <bgColor rgb="FFEAEAEA"/>
        </patternFill>
      </fill>
    </dxf>
    <dxf>
      <fill>
        <patternFill patternType="solid">
          <fgColor rgb="FFFEBFBA"/>
          <bgColor rgb="FFFEBFBA"/>
        </patternFill>
      </fill>
    </dxf>
    <dxf>
      <fill>
        <patternFill patternType="solid">
          <fgColor rgb="FFABE9FF"/>
          <bgColor rgb="FFABE9FF"/>
        </patternFill>
      </fill>
    </dxf>
    <dxf>
      <fill>
        <patternFill patternType="solid">
          <fgColor rgb="FFFFFFBD"/>
          <bgColor rgb="FFFFFFBD"/>
        </patternFill>
      </fill>
    </dxf>
    <dxf>
      <fill>
        <patternFill patternType="solid">
          <fgColor rgb="FFAFFFB1"/>
          <bgColor rgb="FFAFFFB1"/>
        </patternFill>
      </fill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FCE4D6"/>
          <bgColor rgb="FFFCE4D6"/>
        </patternFill>
      </fill>
    </dxf>
    <dxf>
      <fill>
        <patternFill patternType="solid">
          <fgColor rgb="FFEABEFE"/>
          <bgColor rgb="FFEABEFE"/>
        </patternFill>
      </fill>
    </dxf>
    <dxf>
      <fill>
        <patternFill patternType="solid">
          <fgColor rgb="FFFBEAC1"/>
          <bgColor rgb="FFFBEAC1"/>
        </patternFill>
      </fill>
    </dxf>
    <dxf>
      <fill>
        <patternFill patternType="solid">
          <fgColor rgb="FFE5FDFF"/>
          <bgColor rgb="FFE5FD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CAAE92"/>
          <bgColor rgb="FFCAAE92"/>
        </patternFill>
      </fill>
    </dxf>
    <dxf>
      <fill>
        <patternFill patternType="solid">
          <fgColor rgb="FFC3B9FF"/>
          <bgColor rgb="FFC3B9FF"/>
        </patternFill>
      </fill>
    </dxf>
    <dxf>
      <fill>
        <patternFill patternType="solid">
          <fgColor rgb="FF9EABE2"/>
          <bgColor rgb="FF9EABE2"/>
        </patternFill>
      </fill>
    </dxf>
    <dxf>
      <fill>
        <patternFill patternType="solid">
          <fgColor rgb="FFC5C1D1"/>
          <bgColor rgb="FFC5C1D1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CCE1"/>
          <bgColor rgb="FFFFCCE1"/>
        </patternFill>
      </fill>
    </dxf>
    <dxf>
      <fill>
        <patternFill patternType="solid">
          <fgColor rgb="FFB4B4C0"/>
          <bgColor rgb="FFB4B4C0"/>
        </patternFill>
      </fill>
    </dxf>
    <dxf>
      <fill>
        <patternFill patternType="solid">
          <fgColor rgb="FFFFFCE5"/>
          <bgColor rgb="FFFFFCE5"/>
        </patternFill>
      </fill>
    </dxf>
  </dxfs>
  <tableStyles count="0" defaultTableStyle="TableStyleMedium2" defaultPivotStyle="PivotStyleLight16"/>
  <colors>
    <mruColors>
      <color rgb="FF008000"/>
      <color rgb="FFFFFF99"/>
      <color rgb="FF9ED6AD"/>
      <color rgb="FFFA9496"/>
      <color rgb="FF800080"/>
      <color rgb="FF3F6DC1"/>
      <color rgb="FF009900"/>
      <color rgb="FFCC0000"/>
      <color rgb="FFBB7901"/>
      <color rgb="FFA4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35"/>
  <sheetViews>
    <sheetView tabSelected="1" topLeftCell="A1032" zoomScale="80" zoomScaleNormal="80" workbookViewId="0">
      <selection activeCell="G1061" sqref="G1061"/>
    </sheetView>
  </sheetViews>
  <sheetFormatPr baseColWidth="10" defaultRowHeight="15" x14ac:dyDescent="0.25"/>
  <cols>
    <col min="1" max="1" width="8.5703125" customWidth="1"/>
    <col min="2" max="2" width="29.140625" customWidth="1"/>
    <col min="3" max="3" width="14.42578125" customWidth="1"/>
    <col min="4" max="4" width="5.7109375" customWidth="1"/>
    <col min="5" max="5" width="6.85546875" customWidth="1"/>
    <col min="6" max="7" width="17.140625" customWidth="1"/>
    <col min="8" max="8" width="13.140625" customWidth="1"/>
    <col min="9" max="10" width="11.42578125" customWidth="1"/>
    <col min="11" max="11" width="12" customWidth="1"/>
    <col min="12" max="12" width="12.42578125" customWidth="1"/>
    <col min="13" max="13" width="4.28515625" customWidth="1"/>
    <col min="14" max="18" width="4.140625" customWidth="1"/>
    <col min="19" max="19" width="4.28515625" customWidth="1"/>
    <col min="20" max="20" width="4.28515625" style="17" customWidth="1"/>
    <col min="21" max="21" width="5" style="11" customWidth="1"/>
    <col min="22" max="22" width="6.42578125" customWidth="1"/>
    <col min="23" max="23" width="7.42578125" customWidth="1"/>
    <col min="24" max="25" width="11.42578125" customWidth="1"/>
    <col min="26" max="26" width="12.42578125" customWidth="1"/>
    <col min="27" max="27" width="7.5703125" customWidth="1"/>
    <col min="28" max="28" width="11.42578125" customWidth="1"/>
  </cols>
  <sheetData>
    <row r="1" spans="1:28" x14ac:dyDescent="0.25">
      <c r="A1" t="s">
        <v>0</v>
      </c>
      <c r="C1" t="s">
        <v>1</v>
      </c>
      <c r="E1" s="1">
        <f>COUNTIF($I$11:$J$1213,C1)</f>
        <v>58</v>
      </c>
      <c r="F1" t="s">
        <v>2</v>
      </c>
      <c r="G1" s="1">
        <f>COUNTIF($I$11:$J$1213,F1)</f>
        <v>41</v>
      </c>
      <c r="H1" t="s">
        <v>3</v>
      </c>
      <c r="I1" s="1">
        <f>COUNTIF($I$11:$J$1213,H1)</f>
        <v>62</v>
      </c>
      <c r="J1" t="s">
        <v>4</v>
      </c>
      <c r="K1" s="1">
        <f>COUNTIF($I$11:$J$1213,J1)</f>
        <v>58</v>
      </c>
      <c r="P1" s="2" t="s">
        <v>5</v>
      </c>
      <c r="Q1">
        <f>COUNTIF(C11:C1213,"Oui")</f>
        <v>472</v>
      </c>
      <c r="V1" s="2" t="s">
        <v>6</v>
      </c>
      <c r="W1" s="3">
        <f>COUNTIF(C11:C1213,"Fakemon")</f>
        <v>43</v>
      </c>
      <c r="X1" s="2" t="s">
        <v>7</v>
      </c>
      <c r="Y1">
        <f>COUNTIF(G$11:G$1213,"Rarely Used - NFE")+COUNTIF(G$11:G$1213,"Rarely Used - LC")</f>
        <v>6</v>
      </c>
    </row>
    <row r="2" spans="1:28" ht="15" customHeight="1" x14ac:dyDescent="0.25">
      <c r="A2" t="s">
        <v>1858</v>
      </c>
      <c r="C2" t="s">
        <v>8</v>
      </c>
      <c r="E2" s="1">
        <f>COUNTIF($I$11:$J$1213,C2)</f>
        <v>57</v>
      </c>
      <c r="F2" t="s">
        <v>9</v>
      </c>
      <c r="G2" s="1">
        <f>COUNTIF($I$11:$J$1213,F2)</f>
        <v>40</v>
      </c>
      <c r="H2" t="s">
        <v>10</v>
      </c>
      <c r="I2" s="1">
        <f>COUNTIF($I$11:$J$1213,H2)</f>
        <v>60</v>
      </c>
      <c r="J2" t="s">
        <v>11</v>
      </c>
      <c r="K2" s="1">
        <f>COUNTIF($I$11:$J$1213,J2)</f>
        <v>46</v>
      </c>
      <c r="P2" s="2" t="s">
        <v>12</v>
      </c>
      <c r="Q2">
        <f>COUNTIF(C12:C1213,"Méga officielle")</f>
        <v>40</v>
      </c>
      <c r="V2" s="2" t="s">
        <v>13</v>
      </c>
      <c r="W2">
        <f>SUM(Q1:Q5)+W1-Q6</f>
        <v>617</v>
      </c>
      <c r="X2" s="2" t="s">
        <v>14</v>
      </c>
      <c r="Y2">
        <f>COUNTIF(G$11:G$1213,"Poorly Used")</f>
        <v>49</v>
      </c>
    </row>
    <row r="3" spans="1:28" ht="15" customHeight="1" x14ac:dyDescent="0.25">
      <c r="C3" t="s">
        <v>15</v>
      </c>
      <c r="E3" s="1">
        <f>COUNTIF($I$11:$J$1213,C3)</f>
        <v>91</v>
      </c>
      <c r="F3" t="s">
        <v>16</v>
      </c>
      <c r="G3" s="1">
        <f>COUNTIF($I$11:$J$1213,F3)</f>
        <v>48</v>
      </c>
      <c r="H3" t="s">
        <v>17</v>
      </c>
      <c r="I3" s="1">
        <f>COUNTIF($I$11:$J$1213,H3)</f>
        <v>52</v>
      </c>
      <c r="J3" t="s">
        <v>18</v>
      </c>
      <c r="K3" s="1">
        <f>COUNTIF($I$11:$J$1213,J3)</f>
        <v>50</v>
      </c>
      <c r="P3" s="2" t="s">
        <v>19</v>
      </c>
      <c r="Q3" s="3">
        <f>COUNTIF(C12:C1213,"Méga Fakemon")</f>
        <v>14</v>
      </c>
      <c r="V3" s="2" t="s">
        <v>20</v>
      </c>
      <c r="W3">
        <f>Q1+Q4+Q5+W1-Q6</f>
        <v>563</v>
      </c>
      <c r="X3" s="2" t="s">
        <v>21</v>
      </c>
      <c r="Y3">
        <f>COUNTIF(G$11:G$1213,"Never Used")</f>
        <v>53</v>
      </c>
    </row>
    <row r="4" spans="1:28" ht="15" customHeight="1" x14ac:dyDescent="0.25">
      <c r="C4" t="s">
        <v>22</v>
      </c>
      <c r="E4" s="1">
        <f>COUNTIF($I$11:$J$1213,C4)</f>
        <v>42</v>
      </c>
      <c r="F4" t="s">
        <v>23</v>
      </c>
      <c r="G4" s="1">
        <f>COUNTIF($I$11:$J$1213,F4)</f>
        <v>67</v>
      </c>
      <c r="H4" t="s">
        <v>24</v>
      </c>
      <c r="I4" s="1">
        <f>COUNTIF($I$11:$J$1213,H4)</f>
        <v>52</v>
      </c>
      <c r="J4" t="s">
        <v>25</v>
      </c>
      <c r="K4" s="1">
        <f>COUNTIF($I$11:$J$1213,J4)</f>
        <v>1</v>
      </c>
      <c r="P4" s="2" t="s">
        <v>1652</v>
      </c>
      <c r="Q4">
        <f>COUNTIF(C12:C1213,"Oui - Delta offi")</f>
        <v>29</v>
      </c>
      <c r="X4" s="2" t="s">
        <v>26</v>
      </c>
      <c r="Y4">
        <f>COUNTIF(G$11:G$1213,"Rarely Used")</f>
        <v>73</v>
      </c>
    </row>
    <row r="5" spans="1:28" ht="15" customHeight="1" x14ac:dyDescent="0.25">
      <c r="A5" s="3"/>
      <c r="C5" t="s">
        <v>27</v>
      </c>
      <c r="E5" s="1">
        <f>COUNTIF($I$11:$J$1213,C5)</f>
        <v>80</v>
      </c>
      <c r="F5" t="s">
        <v>28</v>
      </c>
      <c r="G5" s="1">
        <f>COUNTIF($I$11:$J$1213,F5)</f>
        <v>82</v>
      </c>
      <c r="H5" t="s">
        <v>29</v>
      </c>
      <c r="I5" s="1">
        <f>COUNTIF($I$11:$J$1213,H5)</f>
        <v>56</v>
      </c>
      <c r="J5" t="s">
        <v>30</v>
      </c>
      <c r="K5" s="1">
        <f>COUNTIF($I$11:$J$1213,J5)</f>
        <v>2</v>
      </c>
      <c r="P5" s="2" t="s">
        <v>1653</v>
      </c>
      <c r="Q5" s="3">
        <f>COUNTIF(C12:C1213,"Oui - Delta")</f>
        <v>23</v>
      </c>
      <c r="V5" s="2" t="s">
        <v>31</v>
      </c>
      <c r="W5">
        <f>COUNTIF(G$11:G$1213,"Poorly Used - LC")</f>
        <v>183</v>
      </c>
      <c r="X5" s="2" t="s">
        <v>32</v>
      </c>
      <c r="Y5">
        <f>COUNTIF(G$11:G$1213,"Under Used")</f>
        <v>68</v>
      </c>
    </row>
    <row r="6" spans="1:28" ht="15" customHeight="1" x14ac:dyDescent="0.25">
      <c r="A6" s="3"/>
      <c r="E6" s="1"/>
      <c r="G6" s="1"/>
      <c r="I6" s="1"/>
      <c r="K6" s="1"/>
      <c r="P6" s="2" t="s">
        <v>1654</v>
      </c>
      <c r="Q6">
        <f>COUNTIF(C1159:C1213,"Oui - Delta") + COUNTIF(C1159:C1213,"Oui - Delta offi")</f>
        <v>4</v>
      </c>
      <c r="V6" s="2" t="s">
        <v>33</v>
      </c>
      <c r="W6">
        <f>COUNTIF(G$11:G$1213,"Poorly Used - NFE")</f>
        <v>51</v>
      </c>
      <c r="X6" s="2" t="s">
        <v>34</v>
      </c>
      <c r="Y6">
        <f>COUNTIF(G$11:G$1213,"Over Used")</f>
        <v>67</v>
      </c>
    </row>
    <row r="7" spans="1:28" ht="15" customHeight="1" x14ac:dyDescent="0.25">
      <c r="A7" s="3"/>
      <c r="E7" s="1"/>
      <c r="G7" s="1"/>
      <c r="I7" s="1"/>
      <c r="K7" s="1"/>
      <c r="Q7" s="2"/>
      <c r="V7" s="2" t="s">
        <v>36</v>
      </c>
      <c r="W7">
        <f>COUNTIF(G$11:G$1213,"Never Used - LC")</f>
        <v>19</v>
      </c>
      <c r="X7" s="2" t="s">
        <v>37</v>
      </c>
      <c r="Y7">
        <f>COUNTIF(G$11:G$1213,"Uber")</f>
        <v>31</v>
      </c>
    </row>
    <row r="8" spans="1:28" ht="15" customHeight="1" x14ac:dyDescent="0.25">
      <c r="F8" s="3"/>
      <c r="G8" t="s">
        <v>1884</v>
      </c>
      <c r="V8" s="2" t="s">
        <v>48</v>
      </c>
      <c r="W8">
        <f>COUNTIF(G$11:G$1213,"Never Used - NFE")</f>
        <v>19</v>
      </c>
      <c r="X8" s="2" t="s">
        <v>49</v>
      </c>
      <c r="Y8">
        <f>COUNTIF(G$11:G$1213,"Anything Goes")</f>
        <v>5</v>
      </c>
    </row>
    <row r="9" spans="1:28" ht="15" customHeight="1" x14ac:dyDescent="0.25">
      <c r="A9" s="3" t="s">
        <v>35</v>
      </c>
      <c r="E9" s="3" t="s">
        <v>35</v>
      </c>
      <c r="F9" s="3"/>
      <c r="M9" s="3" t="s">
        <v>1881</v>
      </c>
      <c r="T9" s="18" t="s">
        <v>1871</v>
      </c>
      <c r="U9" s="23" t="s">
        <v>1873</v>
      </c>
      <c r="V9" s="4" t="s">
        <v>1882</v>
      </c>
      <c r="W9" s="4" t="s">
        <v>1883</v>
      </c>
    </row>
    <row r="10" spans="1:28" ht="15" customHeight="1" x14ac:dyDescent="0.25">
      <c r="A10" s="3" t="s">
        <v>38</v>
      </c>
      <c r="B10" s="4" t="s">
        <v>39</v>
      </c>
      <c r="C10" s="3" t="s">
        <v>40</v>
      </c>
      <c r="D10" s="3" t="s">
        <v>1887</v>
      </c>
      <c r="E10" s="3" t="s">
        <v>41</v>
      </c>
      <c r="F10" s="3" t="s">
        <v>42</v>
      </c>
      <c r="G10" s="3" t="s">
        <v>43</v>
      </c>
      <c r="H10" s="3" t="s">
        <v>44</v>
      </c>
      <c r="I10" s="3" t="s">
        <v>45</v>
      </c>
      <c r="J10" s="3" t="s">
        <v>46</v>
      </c>
      <c r="K10" s="3" t="s">
        <v>1589</v>
      </c>
      <c r="L10" s="3" t="s">
        <v>1576</v>
      </c>
      <c r="M10" s="3" t="s">
        <v>1875</v>
      </c>
      <c r="N10" s="3" t="s">
        <v>1876</v>
      </c>
      <c r="O10" s="3" t="s">
        <v>1877</v>
      </c>
      <c r="P10" s="3" t="s">
        <v>1878</v>
      </c>
      <c r="Q10" s="3" t="s">
        <v>1879</v>
      </c>
      <c r="R10" s="3" t="s">
        <v>1880</v>
      </c>
      <c r="S10" s="3" t="s">
        <v>1870</v>
      </c>
      <c r="T10" s="19" t="s">
        <v>1872</v>
      </c>
      <c r="U10" s="23" t="s">
        <v>1874</v>
      </c>
      <c r="V10" s="4" t="s">
        <v>1895</v>
      </c>
      <c r="W10" s="4" t="s">
        <v>1896</v>
      </c>
      <c r="X10" s="3" t="s">
        <v>47</v>
      </c>
      <c r="Z10" s="2"/>
      <c r="AB10" s="2"/>
    </row>
    <row r="11" spans="1:28" s="5" customFormat="1" ht="15" customHeight="1" x14ac:dyDescent="0.25">
      <c r="B11" s="5" t="s">
        <v>50</v>
      </c>
      <c r="T11" s="20"/>
      <c r="U11" s="12"/>
    </row>
    <row r="12" spans="1:28" ht="15" customHeight="1" x14ac:dyDescent="0.25">
      <c r="A12" s="6">
        <v>0</v>
      </c>
      <c r="B12" s="16" t="s">
        <v>1271</v>
      </c>
      <c r="C12" t="s">
        <v>1272</v>
      </c>
      <c r="D12" t="s">
        <v>52</v>
      </c>
      <c r="F12" t="s">
        <v>239</v>
      </c>
      <c r="G12" t="s">
        <v>86</v>
      </c>
      <c r="H12" t="s">
        <v>422</v>
      </c>
      <c r="I12" t="s">
        <v>1273</v>
      </c>
      <c r="K12" t="s">
        <v>1597</v>
      </c>
      <c r="L12" t="s">
        <v>269</v>
      </c>
      <c r="M12">
        <v>40</v>
      </c>
      <c r="N12">
        <v>40</v>
      </c>
      <c r="O12">
        <v>40</v>
      </c>
      <c r="P12">
        <v>40</v>
      </c>
      <c r="Q12">
        <v>40</v>
      </c>
      <c r="R12">
        <v>40</v>
      </c>
      <c r="S12">
        <f>SUM(M12:R12)</f>
        <v>240</v>
      </c>
      <c r="T12" s="17">
        <v>15</v>
      </c>
      <c r="U12" s="11">
        <v>40</v>
      </c>
      <c r="V12" s="24">
        <v>1.2</v>
      </c>
      <c r="W12" s="24">
        <v>36.200000000000003</v>
      </c>
      <c r="X12" t="s">
        <v>1809</v>
      </c>
    </row>
    <row r="13" spans="1:28" ht="15" customHeight="1" x14ac:dyDescent="0.25">
      <c r="A13" s="6">
        <v>1</v>
      </c>
      <c r="B13" s="16" t="s">
        <v>51</v>
      </c>
      <c r="C13" t="s">
        <v>52</v>
      </c>
      <c r="D13" t="s">
        <v>52</v>
      </c>
      <c r="F13" t="s">
        <v>53</v>
      </c>
      <c r="G13" t="s">
        <v>31</v>
      </c>
      <c r="H13" t="s">
        <v>54</v>
      </c>
      <c r="I13" t="s">
        <v>27</v>
      </c>
      <c r="J13" t="s">
        <v>16</v>
      </c>
      <c r="K13" t="s">
        <v>1599</v>
      </c>
      <c r="L13" t="s">
        <v>55</v>
      </c>
      <c r="M13">
        <v>45</v>
      </c>
      <c r="N13">
        <v>49</v>
      </c>
      <c r="O13">
        <v>49</v>
      </c>
      <c r="P13">
        <v>65</v>
      </c>
      <c r="Q13">
        <v>65</v>
      </c>
      <c r="R13">
        <v>45</v>
      </c>
      <c r="S13">
        <f t="shared" ref="S13:S83" si="0">SUM(M13:R13)</f>
        <v>318</v>
      </c>
      <c r="T13" s="15">
        <v>90</v>
      </c>
      <c r="U13" s="11">
        <v>64</v>
      </c>
      <c r="V13" s="24">
        <v>0.7</v>
      </c>
      <c r="W13" s="24">
        <v>6.9</v>
      </c>
    </row>
    <row r="14" spans="1:28" ht="15" customHeight="1" x14ac:dyDescent="0.25">
      <c r="A14" s="6">
        <v>2</v>
      </c>
      <c r="B14" s="16" t="s">
        <v>56</v>
      </c>
      <c r="C14" t="s">
        <v>52</v>
      </c>
      <c r="D14" t="s">
        <v>52</v>
      </c>
      <c r="F14" t="s">
        <v>53</v>
      </c>
      <c r="G14" t="s">
        <v>48</v>
      </c>
      <c r="H14" t="s">
        <v>54</v>
      </c>
      <c r="I14" t="s">
        <v>27</v>
      </c>
      <c r="J14" t="s">
        <v>16</v>
      </c>
      <c r="K14" t="s">
        <v>1599</v>
      </c>
      <c r="L14" t="s">
        <v>58</v>
      </c>
      <c r="M14" s="6">
        <v>60</v>
      </c>
      <c r="N14" s="6">
        <v>62</v>
      </c>
      <c r="O14" s="6">
        <v>63</v>
      </c>
      <c r="P14" s="6">
        <v>80</v>
      </c>
      <c r="Q14" s="6">
        <v>80</v>
      </c>
      <c r="R14" s="6">
        <v>60</v>
      </c>
      <c r="S14">
        <f t="shared" si="0"/>
        <v>405</v>
      </c>
      <c r="T14" s="15">
        <v>50</v>
      </c>
      <c r="U14" s="14">
        <v>124</v>
      </c>
      <c r="V14" s="24">
        <v>1</v>
      </c>
      <c r="W14" s="25">
        <v>16</v>
      </c>
    </row>
    <row r="15" spans="1:28" ht="15" customHeight="1" x14ac:dyDescent="0.25">
      <c r="A15" s="6">
        <v>3</v>
      </c>
      <c r="B15" s="16" t="s">
        <v>59</v>
      </c>
      <c r="C15" t="s">
        <v>52</v>
      </c>
      <c r="D15" t="s">
        <v>52</v>
      </c>
      <c r="F15" t="s">
        <v>60</v>
      </c>
      <c r="G15" t="s">
        <v>61</v>
      </c>
      <c r="H15" t="s">
        <v>57</v>
      </c>
      <c r="I15" t="s">
        <v>27</v>
      </c>
      <c r="J15" t="s">
        <v>16</v>
      </c>
      <c r="K15" t="s">
        <v>1599</v>
      </c>
      <c r="L15" t="s">
        <v>58</v>
      </c>
      <c r="M15" s="6">
        <v>80</v>
      </c>
      <c r="N15" s="6">
        <v>82</v>
      </c>
      <c r="O15" s="6">
        <v>83</v>
      </c>
      <c r="P15" s="6">
        <v>100</v>
      </c>
      <c r="Q15" s="6">
        <v>100</v>
      </c>
      <c r="R15" s="6">
        <v>80</v>
      </c>
      <c r="S15">
        <f t="shared" si="0"/>
        <v>525</v>
      </c>
      <c r="T15" s="14">
        <v>30</v>
      </c>
      <c r="U15" s="11">
        <v>236</v>
      </c>
      <c r="V15" s="24">
        <v>2</v>
      </c>
      <c r="W15" s="25">
        <v>155</v>
      </c>
    </row>
    <row r="16" spans="1:28" ht="15" customHeight="1" x14ac:dyDescent="0.25">
      <c r="A16" s="6"/>
      <c r="B16" s="16" t="s">
        <v>62</v>
      </c>
      <c r="C16" t="s">
        <v>63</v>
      </c>
      <c r="D16" t="s">
        <v>52</v>
      </c>
      <c r="G16" t="s">
        <v>64</v>
      </c>
      <c r="H16" t="s">
        <v>65</v>
      </c>
      <c r="I16" t="s">
        <v>27</v>
      </c>
      <c r="J16" t="s">
        <v>16</v>
      </c>
      <c r="K16" t="s">
        <v>1599</v>
      </c>
      <c r="L16" t="s">
        <v>58</v>
      </c>
      <c r="M16" s="6">
        <v>80</v>
      </c>
      <c r="N16" s="6">
        <v>100</v>
      </c>
      <c r="O16" s="6">
        <v>123</v>
      </c>
      <c r="P16" s="6">
        <v>122</v>
      </c>
      <c r="Q16" s="6">
        <v>120</v>
      </c>
      <c r="R16" s="6">
        <v>80</v>
      </c>
      <c r="S16">
        <f t="shared" si="0"/>
        <v>625</v>
      </c>
      <c r="T16" s="14">
        <v>20</v>
      </c>
      <c r="U16" s="15">
        <v>316</v>
      </c>
      <c r="V16" s="24">
        <v>2.4</v>
      </c>
      <c r="W16" s="25">
        <v>225.5</v>
      </c>
    </row>
    <row r="17" spans="1:24" ht="15" customHeight="1" x14ac:dyDescent="0.25">
      <c r="A17" s="6">
        <v>4</v>
      </c>
      <c r="B17" s="16" t="s">
        <v>66</v>
      </c>
      <c r="C17" t="s">
        <v>52</v>
      </c>
      <c r="D17" t="s">
        <v>52</v>
      </c>
      <c r="F17" t="s">
        <v>67</v>
      </c>
      <c r="G17" t="s">
        <v>31</v>
      </c>
      <c r="H17" t="s">
        <v>54</v>
      </c>
      <c r="I17" t="s">
        <v>8</v>
      </c>
      <c r="K17" t="s">
        <v>1599</v>
      </c>
      <c r="L17" t="s">
        <v>55</v>
      </c>
      <c r="M17" s="6">
        <v>39</v>
      </c>
      <c r="N17" s="6">
        <v>52</v>
      </c>
      <c r="O17" s="6">
        <v>43</v>
      </c>
      <c r="P17" s="6">
        <v>60</v>
      </c>
      <c r="Q17" s="6">
        <v>50</v>
      </c>
      <c r="R17" s="6">
        <v>65</v>
      </c>
      <c r="S17">
        <f t="shared" si="0"/>
        <v>309</v>
      </c>
      <c r="T17" s="15">
        <v>90</v>
      </c>
      <c r="U17" s="11">
        <v>62</v>
      </c>
      <c r="V17" s="24">
        <v>0.6</v>
      </c>
      <c r="W17" s="26">
        <v>8.5</v>
      </c>
    </row>
    <row r="18" spans="1:24" ht="15" customHeight="1" x14ac:dyDescent="0.25">
      <c r="A18" s="6">
        <v>5</v>
      </c>
      <c r="B18" s="16" t="s">
        <v>68</v>
      </c>
      <c r="C18" t="s">
        <v>52</v>
      </c>
      <c r="D18" t="s">
        <v>52</v>
      </c>
      <c r="F18" t="s">
        <v>67</v>
      </c>
      <c r="G18" t="s">
        <v>33</v>
      </c>
      <c r="H18" t="s">
        <v>54</v>
      </c>
      <c r="I18" t="s">
        <v>8</v>
      </c>
      <c r="K18" t="s">
        <v>1599</v>
      </c>
      <c r="L18" t="s">
        <v>69</v>
      </c>
      <c r="M18" s="6">
        <v>58</v>
      </c>
      <c r="N18" s="6">
        <v>64</v>
      </c>
      <c r="O18" s="6">
        <v>58</v>
      </c>
      <c r="P18" s="6">
        <v>80</v>
      </c>
      <c r="Q18" s="6">
        <v>65</v>
      </c>
      <c r="R18" s="6">
        <v>80</v>
      </c>
      <c r="S18">
        <f t="shared" si="0"/>
        <v>405</v>
      </c>
      <c r="T18" s="15">
        <v>50</v>
      </c>
      <c r="U18" s="14">
        <v>122</v>
      </c>
      <c r="V18" s="24">
        <v>1.1000000000000001</v>
      </c>
      <c r="W18" s="26">
        <v>19</v>
      </c>
    </row>
    <row r="19" spans="1:24" ht="15" customHeight="1" x14ac:dyDescent="0.25">
      <c r="A19" s="6">
        <v>6</v>
      </c>
      <c r="B19" s="16" t="s">
        <v>70</v>
      </c>
      <c r="C19" t="s">
        <v>52</v>
      </c>
      <c r="D19" t="s">
        <v>52</v>
      </c>
      <c r="F19" t="s">
        <v>60</v>
      </c>
      <c r="G19" t="s">
        <v>61</v>
      </c>
      <c r="H19" t="s">
        <v>57</v>
      </c>
      <c r="I19" t="s">
        <v>8</v>
      </c>
      <c r="J19" t="s">
        <v>28</v>
      </c>
      <c r="K19" t="s">
        <v>1599</v>
      </c>
      <c r="L19" t="s">
        <v>69</v>
      </c>
      <c r="M19" s="6">
        <v>78</v>
      </c>
      <c r="N19" s="6">
        <v>84</v>
      </c>
      <c r="O19" s="6">
        <v>78</v>
      </c>
      <c r="P19" s="6">
        <v>109</v>
      </c>
      <c r="Q19" s="6">
        <v>85</v>
      </c>
      <c r="R19" s="6">
        <v>100</v>
      </c>
      <c r="S19">
        <f t="shared" si="0"/>
        <v>534</v>
      </c>
      <c r="T19" s="14">
        <v>30</v>
      </c>
      <c r="U19" s="11">
        <v>240</v>
      </c>
      <c r="V19" s="24">
        <v>1.7</v>
      </c>
      <c r="W19" s="26">
        <v>90.5</v>
      </c>
    </row>
    <row r="20" spans="1:24" ht="15" customHeight="1" x14ac:dyDescent="0.25">
      <c r="A20" s="6"/>
      <c r="B20" s="16" t="s">
        <v>71</v>
      </c>
      <c r="C20" t="s">
        <v>63</v>
      </c>
      <c r="D20" t="s">
        <v>52</v>
      </c>
      <c r="G20" t="s">
        <v>64</v>
      </c>
      <c r="H20" t="s">
        <v>65</v>
      </c>
      <c r="I20" t="s">
        <v>8</v>
      </c>
      <c r="J20" t="s">
        <v>29</v>
      </c>
      <c r="K20" t="s">
        <v>1599</v>
      </c>
      <c r="L20" t="s">
        <v>69</v>
      </c>
      <c r="M20" s="6">
        <v>78</v>
      </c>
      <c r="N20" s="6">
        <v>130</v>
      </c>
      <c r="O20" s="6">
        <v>111</v>
      </c>
      <c r="P20" s="6">
        <v>130</v>
      </c>
      <c r="Q20" s="6">
        <v>85</v>
      </c>
      <c r="R20" s="6">
        <v>100</v>
      </c>
      <c r="S20">
        <f t="shared" si="0"/>
        <v>634</v>
      </c>
      <c r="T20" s="14">
        <v>20</v>
      </c>
      <c r="U20" s="15">
        <v>320</v>
      </c>
      <c r="V20" s="24">
        <v>1.7</v>
      </c>
      <c r="W20" s="24">
        <v>110.5</v>
      </c>
    </row>
    <row r="21" spans="1:24" ht="15" customHeight="1" x14ac:dyDescent="0.25">
      <c r="A21" s="6"/>
      <c r="B21" s="16" t="s">
        <v>72</v>
      </c>
      <c r="C21" t="s">
        <v>63</v>
      </c>
      <c r="D21" t="s">
        <v>52</v>
      </c>
      <c r="G21" t="s">
        <v>64</v>
      </c>
      <c r="H21" t="s">
        <v>65</v>
      </c>
      <c r="I21" t="s">
        <v>8</v>
      </c>
      <c r="J21" t="s">
        <v>28</v>
      </c>
      <c r="K21" t="s">
        <v>1599</v>
      </c>
      <c r="L21" t="s">
        <v>69</v>
      </c>
      <c r="M21" s="6">
        <v>78</v>
      </c>
      <c r="N21" s="6">
        <v>104</v>
      </c>
      <c r="O21" s="6">
        <v>78</v>
      </c>
      <c r="P21" s="6">
        <v>159</v>
      </c>
      <c r="Q21" s="6">
        <v>115</v>
      </c>
      <c r="R21" s="6">
        <v>100</v>
      </c>
      <c r="S21">
        <f t="shared" si="0"/>
        <v>634</v>
      </c>
      <c r="T21" s="14">
        <v>20</v>
      </c>
      <c r="U21" s="15">
        <v>320</v>
      </c>
      <c r="V21" s="24">
        <v>1.7</v>
      </c>
      <c r="W21" s="26">
        <v>100.5</v>
      </c>
    </row>
    <row r="22" spans="1:24" ht="15" customHeight="1" x14ac:dyDescent="0.25">
      <c r="A22" s="6">
        <v>7</v>
      </c>
      <c r="B22" s="16" t="s">
        <v>73</v>
      </c>
      <c r="C22" t="s">
        <v>74</v>
      </c>
      <c r="D22" t="s">
        <v>1890</v>
      </c>
      <c r="S22">
        <f t="shared" si="0"/>
        <v>0</v>
      </c>
      <c r="V22" s="24"/>
      <c r="W22" s="24"/>
      <c r="X22" t="s">
        <v>75</v>
      </c>
    </row>
    <row r="23" spans="1:24" ht="15" customHeight="1" x14ac:dyDescent="0.25">
      <c r="A23" s="6">
        <v>8</v>
      </c>
      <c r="B23" s="16" t="s">
        <v>76</v>
      </c>
      <c r="C23" t="s">
        <v>74</v>
      </c>
      <c r="S23">
        <f t="shared" si="0"/>
        <v>0</v>
      </c>
      <c r="V23" s="24"/>
      <c r="W23" s="24"/>
      <c r="X23" t="s">
        <v>1640</v>
      </c>
    </row>
    <row r="24" spans="1:24" ht="15" customHeight="1" x14ac:dyDescent="0.25">
      <c r="A24" s="6">
        <v>9</v>
      </c>
      <c r="B24" s="16" t="s">
        <v>77</v>
      </c>
      <c r="C24" t="s">
        <v>74</v>
      </c>
      <c r="S24">
        <f t="shared" si="0"/>
        <v>0</v>
      </c>
      <c r="V24" s="24"/>
      <c r="W24" s="24"/>
    </row>
    <row r="25" spans="1:24" ht="15" customHeight="1" x14ac:dyDescent="0.25">
      <c r="A25" s="6"/>
      <c r="B25" s="16" t="s">
        <v>78</v>
      </c>
      <c r="C25" t="s">
        <v>74</v>
      </c>
      <c r="S25">
        <f t="shared" si="0"/>
        <v>0</v>
      </c>
      <c r="V25" s="24"/>
      <c r="W25" s="24"/>
    </row>
    <row r="26" spans="1:24" ht="15" customHeight="1" x14ac:dyDescent="0.25">
      <c r="A26" s="6">
        <v>10</v>
      </c>
      <c r="B26" s="16" t="s">
        <v>79</v>
      </c>
      <c r="C26" t="s">
        <v>52</v>
      </c>
      <c r="D26" t="s">
        <v>52</v>
      </c>
      <c r="E26">
        <v>10</v>
      </c>
      <c r="F26" t="s">
        <v>80</v>
      </c>
      <c r="G26" t="s">
        <v>31</v>
      </c>
      <c r="H26" t="s">
        <v>81</v>
      </c>
      <c r="I26" t="s">
        <v>10</v>
      </c>
      <c r="K26" t="s">
        <v>1597</v>
      </c>
      <c r="L26" t="s">
        <v>55</v>
      </c>
      <c r="M26" s="6">
        <v>45</v>
      </c>
      <c r="N26" s="21">
        <v>40</v>
      </c>
      <c r="O26" s="6">
        <v>35</v>
      </c>
      <c r="P26" s="6">
        <v>20</v>
      </c>
      <c r="Q26" s="21">
        <v>30</v>
      </c>
      <c r="R26" s="6">
        <v>45</v>
      </c>
      <c r="S26">
        <f t="shared" si="0"/>
        <v>215</v>
      </c>
      <c r="T26" s="17">
        <v>255</v>
      </c>
      <c r="U26" s="11">
        <v>39</v>
      </c>
      <c r="V26" s="24">
        <v>0.3</v>
      </c>
      <c r="W26" s="24">
        <v>2.9</v>
      </c>
      <c r="X26" t="s">
        <v>82</v>
      </c>
    </row>
    <row r="27" spans="1:24" ht="15" customHeight="1" x14ac:dyDescent="0.25">
      <c r="A27" s="6">
        <v>11</v>
      </c>
      <c r="B27" s="16" t="s">
        <v>83</v>
      </c>
      <c r="C27" t="s">
        <v>52</v>
      </c>
      <c r="D27" t="s">
        <v>52</v>
      </c>
      <c r="E27">
        <v>11</v>
      </c>
      <c r="F27" t="s">
        <v>80</v>
      </c>
      <c r="G27" t="s">
        <v>33</v>
      </c>
      <c r="H27" t="s">
        <v>84</v>
      </c>
      <c r="I27" t="s">
        <v>10</v>
      </c>
      <c r="K27" t="s">
        <v>1597</v>
      </c>
      <c r="L27" t="s">
        <v>55</v>
      </c>
      <c r="M27" s="21">
        <v>55</v>
      </c>
      <c r="N27" s="21">
        <v>40</v>
      </c>
      <c r="O27" s="21">
        <v>60</v>
      </c>
      <c r="P27" s="6">
        <v>25</v>
      </c>
      <c r="Q27" s="21">
        <v>35</v>
      </c>
      <c r="R27" s="21">
        <v>35</v>
      </c>
      <c r="S27">
        <f t="shared" si="0"/>
        <v>250</v>
      </c>
      <c r="T27" s="15">
        <v>128</v>
      </c>
      <c r="U27" s="11">
        <v>72</v>
      </c>
      <c r="V27" s="24">
        <v>0.7</v>
      </c>
      <c r="W27" s="24">
        <v>9.9</v>
      </c>
    </row>
    <row r="28" spans="1:24" ht="15" customHeight="1" x14ac:dyDescent="0.25">
      <c r="A28" s="6">
        <v>12</v>
      </c>
      <c r="B28" s="16" t="s">
        <v>85</v>
      </c>
      <c r="C28" t="s">
        <v>52</v>
      </c>
      <c r="D28" t="s">
        <v>52</v>
      </c>
      <c r="E28">
        <v>12</v>
      </c>
      <c r="F28" t="s">
        <v>60</v>
      </c>
      <c r="G28" t="s">
        <v>86</v>
      </c>
      <c r="H28" t="s">
        <v>87</v>
      </c>
      <c r="I28" t="s">
        <v>10</v>
      </c>
      <c r="J28" t="s">
        <v>28</v>
      </c>
      <c r="K28" t="s">
        <v>1597</v>
      </c>
      <c r="L28" t="s">
        <v>88</v>
      </c>
      <c r="M28" s="21">
        <v>70</v>
      </c>
      <c r="N28" s="6">
        <v>45</v>
      </c>
      <c r="O28" s="21">
        <v>55</v>
      </c>
      <c r="P28" s="21">
        <v>100</v>
      </c>
      <c r="Q28" s="21">
        <v>90</v>
      </c>
      <c r="R28" s="21">
        <v>75</v>
      </c>
      <c r="S28">
        <f t="shared" si="0"/>
        <v>435</v>
      </c>
      <c r="T28" s="15">
        <v>64</v>
      </c>
      <c r="U28" s="11">
        <v>160</v>
      </c>
      <c r="V28" s="24">
        <v>1.1000000000000001</v>
      </c>
      <c r="W28" s="28">
        <v>17</v>
      </c>
      <c r="X28" t="s">
        <v>89</v>
      </c>
    </row>
    <row r="29" spans="1:24" ht="15" customHeight="1" x14ac:dyDescent="0.25">
      <c r="A29" s="6"/>
      <c r="B29" s="16" t="s">
        <v>90</v>
      </c>
      <c r="C29" t="s">
        <v>91</v>
      </c>
      <c r="D29" t="s">
        <v>52</v>
      </c>
      <c r="E29">
        <v>12</v>
      </c>
      <c r="G29" t="s">
        <v>61</v>
      </c>
      <c r="H29" t="s">
        <v>54</v>
      </c>
      <c r="I29" t="s">
        <v>10</v>
      </c>
      <c r="J29" t="s">
        <v>3</v>
      </c>
      <c r="K29" t="s">
        <v>1597</v>
      </c>
      <c r="L29" t="s">
        <v>88</v>
      </c>
      <c r="M29">
        <v>70</v>
      </c>
      <c r="N29">
        <v>45</v>
      </c>
      <c r="O29">
        <v>74</v>
      </c>
      <c r="P29">
        <v>150</v>
      </c>
      <c r="Q29" s="22">
        <v>90</v>
      </c>
      <c r="R29">
        <v>106</v>
      </c>
      <c r="S29">
        <f t="shared" si="0"/>
        <v>535</v>
      </c>
      <c r="T29" s="17">
        <v>32</v>
      </c>
      <c r="U29" s="11">
        <v>240</v>
      </c>
      <c r="V29" s="24">
        <v>1.4</v>
      </c>
      <c r="W29" s="24">
        <v>23.5</v>
      </c>
      <c r="X29" t="s">
        <v>92</v>
      </c>
    </row>
    <row r="30" spans="1:24" ht="15" customHeight="1" x14ac:dyDescent="0.25">
      <c r="A30" s="6">
        <v>13</v>
      </c>
      <c r="B30" s="16" t="s">
        <v>93</v>
      </c>
      <c r="C30" t="s">
        <v>74</v>
      </c>
      <c r="S30">
        <f t="shared" si="0"/>
        <v>0</v>
      </c>
      <c r="V30" s="24"/>
      <c r="W30" s="24"/>
    </row>
    <row r="31" spans="1:24" ht="15" customHeight="1" x14ac:dyDescent="0.25">
      <c r="A31" s="6">
        <v>14</v>
      </c>
      <c r="B31" s="16" t="s">
        <v>94</v>
      </c>
      <c r="C31" t="s">
        <v>74</v>
      </c>
      <c r="S31">
        <f t="shared" si="0"/>
        <v>0</v>
      </c>
      <c r="V31" s="24"/>
      <c r="W31" s="24"/>
    </row>
    <row r="32" spans="1:24" ht="15" customHeight="1" x14ac:dyDescent="0.25">
      <c r="A32" s="6">
        <v>15</v>
      </c>
      <c r="B32" s="16" t="s">
        <v>95</v>
      </c>
      <c r="C32" t="s">
        <v>74</v>
      </c>
      <c r="S32">
        <f t="shared" si="0"/>
        <v>0</v>
      </c>
      <c r="V32" s="24"/>
      <c r="W32" s="24"/>
    </row>
    <row r="33" spans="1:24" ht="15" customHeight="1" x14ac:dyDescent="0.25">
      <c r="A33" s="6"/>
      <c r="B33" s="16" t="s">
        <v>96</v>
      </c>
      <c r="C33" t="s">
        <v>74</v>
      </c>
      <c r="S33">
        <f t="shared" si="0"/>
        <v>0</v>
      </c>
      <c r="V33" s="24"/>
      <c r="W33" s="24"/>
    </row>
    <row r="34" spans="1:24" ht="15" customHeight="1" x14ac:dyDescent="0.25">
      <c r="A34" s="6">
        <v>16</v>
      </c>
      <c r="B34" s="16" t="s">
        <v>97</v>
      </c>
      <c r="C34" t="s">
        <v>52</v>
      </c>
      <c r="D34" t="s">
        <v>52</v>
      </c>
      <c r="E34">
        <v>23</v>
      </c>
      <c r="F34" t="s">
        <v>80</v>
      </c>
      <c r="G34" t="s">
        <v>31</v>
      </c>
      <c r="H34" t="s">
        <v>81</v>
      </c>
      <c r="I34" t="s">
        <v>28</v>
      </c>
      <c r="J34" t="s">
        <v>1</v>
      </c>
      <c r="K34" t="s">
        <v>1598</v>
      </c>
      <c r="L34" t="s">
        <v>55</v>
      </c>
      <c r="M34" s="6">
        <v>40</v>
      </c>
      <c r="N34" s="6">
        <v>45</v>
      </c>
      <c r="O34" s="6">
        <v>40</v>
      </c>
      <c r="P34" s="6">
        <v>35</v>
      </c>
      <c r="Q34" s="6">
        <v>35</v>
      </c>
      <c r="R34" s="6">
        <v>56</v>
      </c>
      <c r="S34">
        <f t="shared" si="0"/>
        <v>251</v>
      </c>
      <c r="T34" s="17">
        <v>255</v>
      </c>
      <c r="U34" s="11">
        <v>50</v>
      </c>
      <c r="V34" s="24">
        <v>0.3</v>
      </c>
      <c r="W34" s="24">
        <v>1.8</v>
      </c>
      <c r="X34" t="s">
        <v>98</v>
      </c>
    </row>
    <row r="35" spans="1:24" ht="15" customHeight="1" x14ac:dyDescent="0.25">
      <c r="A35" s="6">
        <v>17</v>
      </c>
      <c r="B35" s="16" t="s">
        <v>99</v>
      </c>
      <c r="C35" t="s">
        <v>52</v>
      </c>
      <c r="D35" t="s">
        <v>52</v>
      </c>
      <c r="E35">
        <v>24</v>
      </c>
      <c r="F35" t="s">
        <v>80</v>
      </c>
      <c r="G35" t="s">
        <v>33</v>
      </c>
      <c r="H35" t="s">
        <v>84</v>
      </c>
      <c r="I35" t="s">
        <v>28</v>
      </c>
      <c r="J35" t="s">
        <v>1</v>
      </c>
      <c r="K35" t="s">
        <v>1598</v>
      </c>
      <c r="L35" t="s">
        <v>100</v>
      </c>
      <c r="M35" s="6">
        <v>63</v>
      </c>
      <c r="N35" s="21">
        <v>70</v>
      </c>
      <c r="O35" s="6">
        <v>55</v>
      </c>
      <c r="P35" s="6">
        <v>50</v>
      </c>
      <c r="Q35" s="6">
        <v>50</v>
      </c>
      <c r="R35" s="6">
        <v>71</v>
      </c>
      <c r="S35">
        <f t="shared" si="0"/>
        <v>359</v>
      </c>
      <c r="T35" s="16">
        <v>120</v>
      </c>
      <c r="U35" s="11">
        <v>113</v>
      </c>
      <c r="V35" s="24">
        <v>1.1000000000000001</v>
      </c>
      <c r="W35" s="24">
        <v>30</v>
      </c>
    </row>
    <row r="36" spans="1:24" ht="15" customHeight="1" x14ac:dyDescent="0.25">
      <c r="A36" s="6">
        <v>18</v>
      </c>
      <c r="B36" s="16" t="s">
        <v>101</v>
      </c>
      <c r="C36" t="s">
        <v>52</v>
      </c>
      <c r="D36" t="s">
        <v>52</v>
      </c>
      <c r="E36">
        <v>25</v>
      </c>
      <c r="F36" t="s">
        <v>60</v>
      </c>
      <c r="G36" t="s">
        <v>102</v>
      </c>
      <c r="H36" t="s">
        <v>87</v>
      </c>
      <c r="I36" t="s">
        <v>28</v>
      </c>
      <c r="J36" t="s">
        <v>1</v>
      </c>
      <c r="K36" t="s">
        <v>1598</v>
      </c>
      <c r="L36" t="s">
        <v>100</v>
      </c>
      <c r="M36" s="6">
        <v>83</v>
      </c>
      <c r="N36" s="21">
        <v>95</v>
      </c>
      <c r="O36" s="6">
        <v>75</v>
      </c>
      <c r="P36" s="21">
        <v>76</v>
      </c>
      <c r="Q36" s="6">
        <v>70</v>
      </c>
      <c r="R36" s="6">
        <v>101</v>
      </c>
      <c r="S36">
        <f t="shared" si="0"/>
        <v>500</v>
      </c>
      <c r="T36" s="15">
        <v>50</v>
      </c>
      <c r="U36" s="11">
        <v>216</v>
      </c>
      <c r="V36" s="24">
        <v>1.5</v>
      </c>
      <c r="W36" s="24">
        <v>39.5</v>
      </c>
    </row>
    <row r="37" spans="1:24" ht="15" customHeight="1" x14ac:dyDescent="0.25">
      <c r="A37" s="6"/>
      <c r="B37" s="16" t="s">
        <v>103</v>
      </c>
      <c r="C37" t="s">
        <v>63</v>
      </c>
      <c r="D37" t="s">
        <v>52</v>
      </c>
      <c r="E37">
        <v>25</v>
      </c>
      <c r="G37" t="s">
        <v>61</v>
      </c>
      <c r="H37" t="s">
        <v>54</v>
      </c>
      <c r="I37" t="s">
        <v>28</v>
      </c>
      <c r="J37" t="s">
        <v>1</v>
      </c>
      <c r="K37" t="s">
        <v>1598</v>
      </c>
      <c r="L37" t="s">
        <v>100</v>
      </c>
      <c r="M37" s="6">
        <v>83</v>
      </c>
      <c r="N37" s="21">
        <v>95</v>
      </c>
      <c r="O37" s="6">
        <v>80</v>
      </c>
      <c r="P37" s="21">
        <v>141</v>
      </c>
      <c r="Q37" s="6">
        <v>80</v>
      </c>
      <c r="R37" s="6">
        <v>121</v>
      </c>
      <c r="S37">
        <f t="shared" si="0"/>
        <v>600</v>
      </c>
      <c r="T37" s="14">
        <v>35</v>
      </c>
      <c r="U37" s="15">
        <v>286</v>
      </c>
      <c r="V37" s="24">
        <v>2.2000000000000002</v>
      </c>
      <c r="W37" s="24">
        <v>50.5</v>
      </c>
    </row>
    <row r="38" spans="1:24" ht="15" customHeight="1" x14ac:dyDescent="0.25">
      <c r="A38" s="6">
        <v>19</v>
      </c>
      <c r="B38" s="16" t="s">
        <v>1462</v>
      </c>
      <c r="C38" t="s">
        <v>74</v>
      </c>
      <c r="S38">
        <f t="shared" si="0"/>
        <v>0</v>
      </c>
      <c r="V38" s="24"/>
      <c r="W38" s="24"/>
    </row>
    <row r="39" spans="1:24" ht="15" customHeight="1" x14ac:dyDescent="0.25">
      <c r="A39" s="6">
        <v>20</v>
      </c>
      <c r="B39" s="16" t="s">
        <v>1416</v>
      </c>
      <c r="C39" t="s">
        <v>74</v>
      </c>
      <c r="S39">
        <f t="shared" si="0"/>
        <v>0</v>
      </c>
      <c r="V39" s="24"/>
      <c r="W39" s="24"/>
    </row>
    <row r="40" spans="1:24" ht="15" customHeight="1" x14ac:dyDescent="0.25">
      <c r="A40" s="6">
        <v>21</v>
      </c>
      <c r="B40" s="16" t="s">
        <v>104</v>
      </c>
      <c r="C40" t="s">
        <v>74</v>
      </c>
      <c r="S40">
        <f t="shared" si="0"/>
        <v>0</v>
      </c>
      <c r="V40" s="24"/>
      <c r="W40" s="24"/>
      <c r="X40" t="s">
        <v>105</v>
      </c>
    </row>
    <row r="41" spans="1:24" ht="15" customHeight="1" x14ac:dyDescent="0.25">
      <c r="A41" s="6">
        <v>22</v>
      </c>
      <c r="B41" s="16" t="s">
        <v>106</v>
      </c>
      <c r="C41" t="s">
        <v>74</v>
      </c>
      <c r="S41">
        <f t="shared" si="0"/>
        <v>0</v>
      </c>
      <c r="V41" s="24"/>
      <c r="W41" s="24"/>
    </row>
    <row r="42" spans="1:24" ht="15" customHeight="1" x14ac:dyDescent="0.25">
      <c r="A42" s="6">
        <v>23</v>
      </c>
      <c r="B42" t="s">
        <v>107</v>
      </c>
      <c r="C42" t="s">
        <v>74</v>
      </c>
      <c r="S42">
        <f t="shared" si="0"/>
        <v>0</v>
      </c>
      <c r="V42" s="24"/>
      <c r="W42" s="24"/>
      <c r="X42" t="s">
        <v>108</v>
      </c>
    </row>
    <row r="43" spans="1:24" ht="15" customHeight="1" x14ac:dyDescent="0.25">
      <c r="A43" s="6">
        <v>24</v>
      </c>
      <c r="B43" t="s">
        <v>109</v>
      </c>
      <c r="C43" t="s">
        <v>74</v>
      </c>
      <c r="S43">
        <f t="shared" si="0"/>
        <v>0</v>
      </c>
      <c r="V43" s="24"/>
      <c r="W43" s="24"/>
    </row>
    <row r="44" spans="1:24" ht="15" customHeight="1" x14ac:dyDescent="0.25">
      <c r="A44" s="6">
        <v>25</v>
      </c>
      <c r="B44" t="s">
        <v>110</v>
      </c>
      <c r="C44" t="s">
        <v>74</v>
      </c>
      <c r="S44">
        <f t="shared" si="0"/>
        <v>0</v>
      </c>
      <c r="V44" s="24"/>
      <c r="W44" s="24"/>
      <c r="X44" t="s">
        <v>111</v>
      </c>
    </row>
    <row r="45" spans="1:24" ht="15" customHeight="1" x14ac:dyDescent="0.25">
      <c r="A45" s="6">
        <v>26</v>
      </c>
      <c r="B45" t="s">
        <v>1377</v>
      </c>
      <c r="C45" t="s">
        <v>74</v>
      </c>
      <c r="S45">
        <f t="shared" si="0"/>
        <v>0</v>
      </c>
      <c r="V45" s="24"/>
      <c r="W45" s="24"/>
      <c r="X45" t="s">
        <v>1569</v>
      </c>
    </row>
    <row r="46" spans="1:24" ht="15" customHeight="1" x14ac:dyDescent="0.25">
      <c r="A46" s="6">
        <v>27</v>
      </c>
      <c r="B46" t="s">
        <v>1501</v>
      </c>
      <c r="C46" t="s">
        <v>52</v>
      </c>
      <c r="D46" t="s">
        <v>52</v>
      </c>
      <c r="F46" t="s">
        <v>112</v>
      </c>
      <c r="G46" t="s">
        <v>31</v>
      </c>
      <c r="H46" t="s">
        <v>84</v>
      </c>
      <c r="I46" t="s">
        <v>23</v>
      </c>
      <c r="K46" t="s">
        <v>1598</v>
      </c>
      <c r="L46" t="s">
        <v>113</v>
      </c>
      <c r="M46" s="6">
        <v>50</v>
      </c>
      <c r="N46" s="6">
        <v>75</v>
      </c>
      <c r="O46" s="6">
        <v>85</v>
      </c>
      <c r="P46" s="6">
        <v>20</v>
      </c>
      <c r="Q46" s="6">
        <v>30</v>
      </c>
      <c r="R46" s="6">
        <v>40</v>
      </c>
      <c r="S46">
        <f t="shared" si="0"/>
        <v>300</v>
      </c>
      <c r="T46" s="14">
        <v>225</v>
      </c>
      <c r="U46" s="11">
        <v>60</v>
      </c>
      <c r="V46" s="24">
        <v>0.6</v>
      </c>
      <c r="W46" s="24">
        <v>12</v>
      </c>
      <c r="X46" t="s">
        <v>1669</v>
      </c>
    </row>
    <row r="47" spans="1:24" x14ac:dyDescent="0.25">
      <c r="B47" t="s">
        <v>1503</v>
      </c>
      <c r="C47" t="s">
        <v>1651</v>
      </c>
      <c r="D47" t="s">
        <v>52</v>
      </c>
      <c r="F47" t="s">
        <v>112</v>
      </c>
      <c r="G47" t="s">
        <v>31</v>
      </c>
      <c r="H47" t="s">
        <v>54</v>
      </c>
      <c r="I47" t="s">
        <v>2</v>
      </c>
      <c r="J47" t="s">
        <v>11</v>
      </c>
      <c r="K47" t="s">
        <v>1598</v>
      </c>
      <c r="L47" t="s">
        <v>113</v>
      </c>
      <c r="M47">
        <v>50</v>
      </c>
      <c r="N47">
        <v>75</v>
      </c>
      <c r="O47">
        <v>90</v>
      </c>
      <c r="P47">
        <v>10</v>
      </c>
      <c r="Q47">
        <v>35</v>
      </c>
      <c r="R47">
        <v>40</v>
      </c>
      <c r="S47">
        <f>SUM(M47:R47)</f>
        <v>300</v>
      </c>
      <c r="T47" s="14">
        <v>225</v>
      </c>
      <c r="U47" s="11">
        <v>60</v>
      </c>
      <c r="V47" s="24">
        <v>0.7</v>
      </c>
      <c r="W47" s="28">
        <v>35</v>
      </c>
      <c r="X47" t="s">
        <v>1668</v>
      </c>
    </row>
    <row r="48" spans="1:24" ht="15" customHeight="1" x14ac:dyDescent="0.25">
      <c r="A48" s="6">
        <v>28</v>
      </c>
      <c r="B48" t="s">
        <v>1471</v>
      </c>
      <c r="C48" t="s">
        <v>52</v>
      </c>
      <c r="D48" t="s">
        <v>52</v>
      </c>
      <c r="F48" t="s">
        <v>60</v>
      </c>
      <c r="G48" t="s">
        <v>114</v>
      </c>
      <c r="H48" t="s">
        <v>87</v>
      </c>
      <c r="I48" t="s">
        <v>23</v>
      </c>
      <c r="K48" t="s">
        <v>1598</v>
      </c>
      <c r="L48" t="s">
        <v>113</v>
      </c>
      <c r="M48" s="6">
        <v>75</v>
      </c>
      <c r="N48" s="6">
        <v>100</v>
      </c>
      <c r="O48" s="6">
        <v>110</v>
      </c>
      <c r="P48" s="6">
        <v>45</v>
      </c>
      <c r="Q48" s="6">
        <v>55</v>
      </c>
      <c r="R48" s="21">
        <v>75</v>
      </c>
      <c r="S48">
        <f t="shared" si="0"/>
        <v>460</v>
      </c>
      <c r="T48" s="17">
        <v>90</v>
      </c>
      <c r="U48" s="11">
        <v>158</v>
      </c>
      <c r="V48" s="24">
        <v>1</v>
      </c>
      <c r="W48" s="24">
        <v>29.5</v>
      </c>
    </row>
    <row r="49" spans="1:24" x14ac:dyDescent="0.25">
      <c r="B49" t="s">
        <v>1473</v>
      </c>
      <c r="C49" t="s">
        <v>1651</v>
      </c>
      <c r="D49" t="s">
        <v>52</v>
      </c>
      <c r="F49" t="s">
        <v>60</v>
      </c>
      <c r="G49" t="s">
        <v>114</v>
      </c>
      <c r="H49" t="s">
        <v>57</v>
      </c>
      <c r="I49" t="s">
        <v>2</v>
      </c>
      <c r="J49" t="s">
        <v>11</v>
      </c>
      <c r="K49" t="s">
        <v>1598</v>
      </c>
      <c r="L49" t="s">
        <v>113</v>
      </c>
      <c r="M49">
        <v>75</v>
      </c>
      <c r="N49">
        <v>100</v>
      </c>
      <c r="O49">
        <v>120</v>
      </c>
      <c r="P49">
        <v>25</v>
      </c>
      <c r="Q49" s="15">
        <v>75</v>
      </c>
      <c r="R49">
        <v>65</v>
      </c>
      <c r="S49">
        <f>SUM(M49:R49)</f>
        <v>460</v>
      </c>
      <c r="T49" s="17">
        <v>90</v>
      </c>
      <c r="U49" s="11">
        <v>158</v>
      </c>
      <c r="V49" s="24">
        <v>1.2</v>
      </c>
      <c r="W49" s="24">
        <v>55</v>
      </c>
    </row>
    <row r="50" spans="1:24" ht="15" customHeight="1" x14ac:dyDescent="0.25">
      <c r="A50" s="6">
        <v>29</v>
      </c>
      <c r="B50" t="s">
        <v>115</v>
      </c>
      <c r="C50" t="s">
        <v>52</v>
      </c>
      <c r="D50" t="s">
        <v>52</v>
      </c>
      <c r="F50" t="s">
        <v>53</v>
      </c>
      <c r="G50" t="s">
        <v>31</v>
      </c>
      <c r="H50" t="s">
        <v>84</v>
      </c>
      <c r="I50" t="s">
        <v>16</v>
      </c>
      <c r="K50" t="s">
        <v>1599</v>
      </c>
      <c r="L50" t="s">
        <v>55</v>
      </c>
      <c r="M50" s="6">
        <v>55</v>
      </c>
      <c r="N50" s="6">
        <v>47</v>
      </c>
      <c r="O50" s="6">
        <v>52</v>
      </c>
      <c r="P50" s="6">
        <v>40</v>
      </c>
      <c r="Q50" s="6">
        <v>40</v>
      </c>
      <c r="R50" s="6">
        <v>41</v>
      </c>
      <c r="S50">
        <f t="shared" si="0"/>
        <v>275</v>
      </c>
      <c r="T50" s="17">
        <v>235</v>
      </c>
      <c r="U50" s="11">
        <v>55</v>
      </c>
      <c r="V50" s="24">
        <v>0.4</v>
      </c>
      <c r="W50" s="24">
        <v>7</v>
      </c>
      <c r="X50" t="s">
        <v>1568</v>
      </c>
    </row>
    <row r="51" spans="1:24" ht="15" customHeight="1" x14ac:dyDescent="0.25">
      <c r="A51" s="6">
        <v>30</v>
      </c>
      <c r="B51" t="s">
        <v>116</v>
      </c>
      <c r="C51" t="s">
        <v>52</v>
      </c>
      <c r="D51" t="s">
        <v>52</v>
      </c>
      <c r="F51" t="s">
        <v>53</v>
      </c>
      <c r="G51" t="s">
        <v>33</v>
      </c>
      <c r="H51" t="s">
        <v>87</v>
      </c>
      <c r="I51" t="s">
        <v>16</v>
      </c>
      <c r="K51" t="s">
        <v>1599</v>
      </c>
      <c r="L51" t="s">
        <v>113</v>
      </c>
      <c r="M51" s="6">
        <v>70</v>
      </c>
      <c r="N51" s="6">
        <v>62</v>
      </c>
      <c r="O51" s="6">
        <v>67</v>
      </c>
      <c r="P51" s="6">
        <v>55</v>
      </c>
      <c r="Q51" s="6">
        <v>55</v>
      </c>
      <c r="R51" s="6">
        <v>56</v>
      </c>
      <c r="S51">
        <f t="shared" si="0"/>
        <v>365</v>
      </c>
      <c r="T51" s="17">
        <v>120</v>
      </c>
      <c r="U51" s="14">
        <v>117</v>
      </c>
      <c r="V51" s="24">
        <v>0.8</v>
      </c>
      <c r="W51" s="24">
        <v>20</v>
      </c>
      <c r="X51" t="s">
        <v>117</v>
      </c>
    </row>
    <row r="52" spans="1:24" ht="15" customHeight="1" x14ac:dyDescent="0.25">
      <c r="A52" s="6">
        <v>31</v>
      </c>
      <c r="B52" t="s">
        <v>118</v>
      </c>
      <c r="C52" t="s">
        <v>52</v>
      </c>
      <c r="D52" t="s">
        <v>52</v>
      </c>
      <c r="F52" t="s">
        <v>60</v>
      </c>
      <c r="G52" t="s">
        <v>102</v>
      </c>
      <c r="H52" t="s">
        <v>54</v>
      </c>
      <c r="I52" t="s">
        <v>16</v>
      </c>
      <c r="J52" t="s">
        <v>23</v>
      </c>
      <c r="K52" t="s">
        <v>1599</v>
      </c>
      <c r="L52" t="s">
        <v>113</v>
      </c>
      <c r="M52" s="21">
        <v>100</v>
      </c>
      <c r="N52" s="6">
        <v>92</v>
      </c>
      <c r="O52" s="6">
        <v>87</v>
      </c>
      <c r="P52" s="6">
        <v>75</v>
      </c>
      <c r="Q52" s="6">
        <v>85</v>
      </c>
      <c r="R52" s="6">
        <v>76</v>
      </c>
      <c r="S52">
        <f t="shared" si="0"/>
        <v>515</v>
      </c>
      <c r="T52" s="17">
        <v>45</v>
      </c>
      <c r="U52" s="11">
        <v>227</v>
      </c>
      <c r="V52" s="24">
        <v>1.3</v>
      </c>
      <c r="W52" s="24">
        <v>60</v>
      </c>
      <c r="X52" t="s">
        <v>119</v>
      </c>
    </row>
    <row r="53" spans="1:24" ht="15" customHeight="1" x14ac:dyDescent="0.25">
      <c r="A53" s="6">
        <v>32</v>
      </c>
      <c r="B53" t="s">
        <v>120</v>
      </c>
      <c r="C53" t="s">
        <v>52</v>
      </c>
      <c r="D53" t="s">
        <v>52</v>
      </c>
      <c r="F53" t="s">
        <v>53</v>
      </c>
      <c r="G53" t="s">
        <v>31</v>
      </c>
      <c r="H53" t="s">
        <v>84</v>
      </c>
      <c r="I53" t="s">
        <v>16</v>
      </c>
      <c r="K53" t="s">
        <v>1599</v>
      </c>
      <c r="L53" t="s">
        <v>55</v>
      </c>
      <c r="M53" s="6">
        <v>46</v>
      </c>
      <c r="N53" s="6">
        <v>57</v>
      </c>
      <c r="O53" s="6">
        <v>40</v>
      </c>
      <c r="P53" s="6">
        <v>40</v>
      </c>
      <c r="Q53" s="6">
        <v>40</v>
      </c>
      <c r="R53" s="6">
        <v>50</v>
      </c>
      <c r="S53">
        <f t="shared" si="0"/>
        <v>273</v>
      </c>
      <c r="T53" s="17">
        <v>235</v>
      </c>
      <c r="U53" s="11">
        <v>55</v>
      </c>
      <c r="V53" s="24">
        <v>0.5</v>
      </c>
      <c r="W53" s="24">
        <v>9</v>
      </c>
    </row>
    <row r="54" spans="1:24" ht="15" customHeight="1" x14ac:dyDescent="0.25">
      <c r="A54" s="6">
        <v>33</v>
      </c>
      <c r="B54" t="s">
        <v>121</v>
      </c>
      <c r="C54" t="s">
        <v>52</v>
      </c>
      <c r="D54" t="s">
        <v>52</v>
      </c>
      <c r="F54" t="s">
        <v>53</v>
      </c>
      <c r="G54" t="s">
        <v>33</v>
      </c>
      <c r="H54" t="s">
        <v>87</v>
      </c>
      <c r="I54" t="s">
        <v>16</v>
      </c>
      <c r="K54" t="s">
        <v>1599</v>
      </c>
      <c r="L54" t="s">
        <v>113</v>
      </c>
      <c r="M54" s="6">
        <v>61</v>
      </c>
      <c r="N54" s="6">
        <v>72</v>
      </c>
      <c r="O54" s="6">
        <v>57</v>
      </c>
      <c r="P54" s="6">
        <v>55</v>
      </c>
      <c r="Q54" s="6">
        <v>55</v>
      </c>
      <c r="R54" s="6">
        <v>65</v>
      </c>
      <c r="S54">
        <f t="shared" si="0"/>
        <v>365</v>
      </c>
      <c r="T54" s="17">
        <v>120</v>
      </c>
      <c r="U54" s="14">
        <v>117</v>
      </c>
      <c r="V54" s="24">
        <v>0.9</v>
      </c>
      <c r="W54" s="24">
        <v>19.5</v>
      </c>
    </row>
    <row r="55" spans="1:24" ht="15" customHeight="1" x14ac:dyDescent="0.25">
      <c r="A55" s="6">
        <v>34</v>
      </c>
      <c r="B55" t="s">
        <v>122</v>
      </c>
      <c r="C55" t="s">
        <v>52</v>
      </c>
      <c r="D55" t="s">
        <v>52</v>
      </c>
      <c r="F55" t="s">
        <v>60</v>
      </c>
      <c r="G55" t="s">
        <v>61</v>
      </c>
      <c r="H55" t="s">
        <v>54</v>
      </c>
      <c r="I55" t="s">
        <v>16</v>
      </c>
      <c r="J55" t="s">
        <v>23</v>
      </c>
      <c r="K55" t="s">
        <v>1599</v>
      </c>
      <c r="L55" t="s">
        <v>113</v>
      </c>
      <c r="M55" s="21">
        <v>86</v>
      </c>
      <c r="N55" s="21">
        <v>107</v>
      </c>
      <c r="O55" s="6">
        <v>77</v>
      </c>
      <c r="P55" s="6">
        <v>85</v>
      </c>
      <c r="Q55" s="6">
        <v>75</v>
      </c>
      <c r="R55" s="6">
        <v>85</v>
      </c>
      <c r="S55">
        <f t="shared" si="0"/>
        <v>515</v>
      </c>
      <c r="T55" s="17">
        <v>45</v>
      </c>
      <c r="U55" s="11">
        <v>227</v>
      </c>
      <c r="V55" s="24">
        <v>1.4</v>
      </c>
      <c r="W55" s="24">
        <v>62</v>
      </c>
    </row>
    <row r="56" spans="1:24" ht="15" customHeight="1" x14ac:dyDescent="0.25">
      <c r="A56" s="6">
        <v>35</v>
      </c>
      <c r="B56" t="s">
        <v>123</v>
      </c>
      <c r="C56" t="s">
        <v>52</v>
      </c>
      <c r="D56" t="s">
        <v>52</v>
      </c>
      <c r="F56" t="s">
        <v>112</v>
      </c>
      <c r="G56" t="s">
        <v>33</v>
      </c>
      <c r="H56" t="s">
        <v>54</v>
      </c>
      <c r="I56" t="s">
        <v>18</v>
      </c>
      <c r="K56" t="s">
        <v>1600</v>
      </c>
      <c r="L56" t="s">
        <v>159</v>
      </c>
      <c r="M56" s="6">
        <v>70</v>
      </c>
      <c r="N56" s="6">
        <v>45</v>
      </c>
      <c r="O56" s="6">
        <v>48</v>
      </c>
      <c r="P56" s="6">
        <v>60</v>
      </c>
      <c r="Q56" s="6">
        <v>65</v>
      </c>
      <c r="R56" s="6">
        <v>35</v>
      </c>
      <c r="S56">
        <f t="shared" si="0"/>
        <v>323</v>
      </c>
      <c r="T56" s="14">
        <v>110</v>
      </c>
      <c r="U56" s="11">
        <v>113</v>
      </c>
      <c r="V56" s="24">
        <v>0.4</v>
      </c>
      <c r="W56" s="24">
        <v>7.5</v>
      </c>
      <c r="X56" t="s">
        <v>124</v>
      </c>
    </row>
    <row r="57" spans="1:24" ht="15" customHeight="1" x14ac:dyDescent="0.25">
      <c r="A57" s="6">
        <v>36</v>
      </c>
      <c r="B57" t="s">
        <v>125</v>
      </c>
      <c r="C57" t="s">
        <v>52</v>
      </c>
      <c r="D57" t="s">
        <v>52</v>
      </c>
      <c r="F57" t="s">
        <v>60</v>
      </c>
      <c r="G57" t="s">
        <v>64</v>
      </c>
      <c r="H57" t="s">
        <v>57</v>
      </c>
      <c r="I57" t="s">
        <v>18</v>
      </c>
      <c r="K57" t="s">
        <v>1600</v>
      </c>
      <c r="L57" t="s">
        <v>159</v>
      </c>
      <c r="M57" s="6">
        <v>95</v>
      </c>
      <c r="N57" s="6">
        <v>70</v>
      </c>
      <c r="O57" s="6">
        <v>73</v>
      </c>
      <c r="P57" s="6">
        <v>95</v>
      </c>
      <c r="Q57" s="6">
        <v>90</v>
      </c>
      <c r="R57" s="6">
        <v>60</v>
      </c>
      <c r="S57">
        <f t="shared" si="0"/>
        <v>483</v>
      </c>
      <c r="T57" s="17">
        <v>25</v>
      </c>
      <c r="U57" s="15">
        <v>288</v>
      </c>
      <c r="V57" s="24">
        <v>1.3</v>
      </c>
      <c r="W57" s="24">
        <v>40</v>
      </c>
      <c r="X57" t="s">
        <v>126</v>
      </c>
    </row>
    <row r="58" spans="1:24" ht="15" customHeight="1" x14ac:dyDescent="0.25">
      <c r="A58" s="6">
        <v>37</v>
      </c>
      <c r="B58" t="s">
        <v>1304</v>
      </c>
      <c r="C58" t="s">
        <v>52</v>
      </c>
      <c r="D58" t="s">
        <v>52</v>
      </c>
      <c r="F58" t="s">
        <v>112</v>
      </c>
      <c r="G58" t="s">
        <v>31</v>
      </c>
      <c r="H58" t="s">
        <v>87</v>
      </c>
      <c r="I58" t="s">
        <v>8</v>
      </c>
      <c r="K58" t="s">
        <v>1</v>
      </c>
      <c r="L58" t="s">
        <v>127</v>
      </c>
      <c r="M58" s="6">
        <v>38</v>
      </c>
      <c r="N58" s="6">
        <v>41</v>
      </c>
      <c r="O58" s="6">
        <v>40</v>
      </c>
      <c r="P58" s="6">
        <v>50</v>
      </c>
      <c r="Q58" s="6">
        <v>65</v>
      </c>
      <c r="R58" s="6">
        <v>65</v>
      </c>
      <c r="S58">
        <f t="shared" si="0"/>
        <v>299</v>
      </c>
      <c r="T58" s="17">
        <v>190</v>
      </c>
      <c r="U58" s="11">
        <v>60</v>
      </c>
      <c r="V58" s="24">
        <v>0.6</v>
      </c>
      <c r="W58" s="24">
        <v>9.9</v>
      </c>
      <c r="X58" t="s">
        <v>1670</v>
      </c>
    </row>
    <row r="59" spans="1:24" x14ac:dyDescent="0.25">
      <c r="B59" t="s">
        <v>1475</v>
      </c>
      <c r="C59" t="s">
        <v>1651</v>
      </c>
      <c r="D59" t="s">
        <v>52</v>
      </c>
      <c r="F59" t="s">
        <v>53</v>
      </c>
      <c r="G59" t="s">
        <v>31</v>
      </c>
      <c r="H59" t="s">
        <v>54</v>
      </c>
      <c r="I59" t="s">
        <v>2</v>
      </c>
      <c r="K59" t="s">
        <v>1</v>
      </c>
      <c r="L59" t="s">
        <v>127</v>
      </c>
      <c r="M59">
        <v>38</v>
      </c>
      <c r="N59">
        <v>41</v>
      </c>
      <c r="O59">
        <v>40</v>
      </c>
      <c r="P59">
        <v>50</v>
      </c>
      <c r="Q59">
        <v>65</v>
      </c>
      <c r="R59">
        <v>65</v>
      </c>
      <c r="S59">
        <f>SUM(M59:R59)</f>
        <v>299</v>
      </c>
      <c r="T59" s="17">
        <v>190</v>
      </c>
      <c r="U59" s="11">
        <v>60</v>
      </c>
      <c r="V59" s="24">
        <v>0.6</v>
      </c>
      <c r="W59" s="24">
        <v>9.9</v>
      </c>
      <c r="X59" t="s">
        <v>1667</v>
      </c>
    </row>
    <row r="60" spans="1:24" ht="15" customHeight="1" x14ac:dyDescent="0.25">
      <c r="A60" s="6">
        <v>38</v>
      </c>
      <c r="B60" t="s">
        <v>1403</v>
      </c>
      <c r="C60" t="s">
        <v>52</v>
      </c>
      <c r="D60" t="s">
        <v>52</v>
      </c>
      <c r="F60" t="s">
        <v>60</v>
      </c>
      <c r="G60" t="s">
        <v>102</v>
      </c>
      <c r="H60" t="s">
        <v>54</v>
      </c>
      <c r="I60" t="s">
        <v>8</v>
      </c>
      <c r="K60" t="s">
        <v>1</v>
      </c>
      <c r="L60" t="s">
        <v>127</v>
      </c>
      <c r="M60" s="6">
        <v>73</v>
      </c>
      <c r="N60" s="6">
        <v>76</v>
      </c>
      <c r="O60" s="6">
        <v>75</v>
      </c>
      <c r="P60" s="6">
        <v>81</v>
      </c>
      <c r="Q60" s="6">
        <v>100</v>
      </c>
      <c r="R60" s="6">
        <v>100</v>
      </c>
      <c r="S60">
        <f t="shared" si="0"/>
        <v>505</v>
      </c>
      <c r="V60" s="24"/>
      <c r="W60" s="24"/>
      <c r="X60" t="s">
        <v>1671</v>
      </c>
    </row>
    <row r="61" spans="1:24" x14ac:dyDescent="0.25">
      <c r="B61" t="s">
        <v>1394</v>
      </c>
      <c r="C61" t="s">
        <v>1651</v>
      </c>
      <c r="D61" t="s">
        <v>52</v>
      </c>
      <c r="F61" t="s">
        <v>60</v>
      </c>
      <c r="G61" t="s">
        <v>64</v>
      </c>
      <c r="H61" t="s">
        <v>57</v>
      </c>
      <c r="I61" t="s">
        <v>2</v>
      </c>
      <c r="J61" t="s">
        <v>18</v>
      </c>
      <c r="K61" t="s">
        <v>1</v>
      </c>
      <c r="L61" t="s">
        <v>127</v>
      </c>
      <c r="M61">
        <v>73</v>
      </c>
      <c r="N61">
        <v>67</v>
      </c>
      <c r="O61">
        <v>75</v>
      </c>
      <c r="P61">
        <v>81</v>
      </c>
      <c r="Q61">
        <v>100</v>
      </c>
      <c r="R61">
        <v>109</v>
      </c>
      <c r="S61">
        <f>SUM(M61:R61)</f>
        <v>505</v>
      </c>
      <c r="T61" s="17">
        <v>75</v>
      </c>
      <c r="U61" s="15">
        <v>227</v>
      </c>
      <c r="V61" s="24">
        <v>1.1000000000000001</v>
      </c>
      <c r="W61" s="24">
        <v>19.899999999999999</v>
      </c>
      <c r="X61" t="s">
        <v>1666</v>
      </c>
    </row>
    <row r="62" spans="1:24" ht="15" customHeight="1" x14ac:dyDescent="0.25">
      <c r="A62" s="6">
        <v>39</v>
      </c>
      <c r="B62" t="s">
        <v>128</v>
      </c>
      <c r="C62" t="s">
        <v>52</v>
      </c>
      <c r="S62">
        <f t="shared" si="0"/>
        <v>0</v>
      </c>
      <c r="V62" s="24"/>
      <c r="W62" s="24"/>
      <c r="X62" t="s">
        <v>1641</v>
      </c>
    </row>
    <row r="63" spans="1:24" ht="15" customHeight="1" x14ac:dyDescent="0.25">
      <c r="A63" s="6">
        <v>40</v>
      </c>
      <c r="B63" t="s">
        <v>130</v>
      </c>
      <c r="C63" t="s">
        <v>52</v>
      </c>
      <c r="S63">
        <f t="shared" si="0"/>
        <v>0</v>
      </c>
      <c r="V63" s="24"/>
      <c r="W63" s="24"/>
    </row>
    <row r="64" spans="1:24" ht="15" customHeight="1" x14ac:dyDescent="0.25">
      <c r="A64" s="6">
        <v>41</v>
      </c>
      <c r="B64" t="s">
        <v>131</v>
      </c>
      <c r="C64" t="s">
        <v>52</v>
      </c>
      <c r="F64" t="s">
        <v>53</v>
      </c>
      <c r="G64" t="s">
        <v>31</v>
      </c>
      <c r="H64" t="s">
        <v>81</v>
      </c>
      <c r="I64" t="s">
        <v>16</v>
      </c>
      <c r="J64" t="s">
        <v>28</v>
      </c>
      <c r="K64" t="s">
        <v>1</v>
      </c>
      <c r="L64" t="s">
        <v>129</v>
      </c>
      <c r="M64" s="6">
        <v>40</v>
      </c>
      <c r="N64" s="6">
        <v>45</v>
      </c>
      <c r="O64" s="6">
        <v>35</v>
      </c>
      <c r="P64" s="6">
        <v>30</v>
      </c>
      <c r="Q64" s="6">
        <v>40</v>
      </c>
      <c r="R64" s="6">
        <v>55</v>
      </c>
      <c r="S64">
        <f t="shared" si="0"/>
        <v>245</v>
      </c>
      <c r="V64" s="24"/>
      <c r="W64" s="24"/>
    </row>
    <row r="65" spans="1:24" ht="15" customHeight="1" x14ac:dyDescent="0.25">
      <c r="A65" s="6">
        <v>42</v>
      </c>
      <c r="B65" t="s">
        <v>132</v>
      </c>
      <c r="C65" t="s">
        <v>52</v>
      </c>
      <c r="F65" t="s">
        <v>53</v>
      </c>
      <c r="G65" t="s">
        <v>48</v>
      </c>
      <c r="H65" t="s">
        <v>84</v>
      </c>
      <c r="I65" t="s">
        <v>16</v>
      </c>
      <c r="J65" t="s">
        <v>28</v>
      </c>
      <c r="K65" t="s">
        <v>1</v>
      </c>
      <c r="L65" t="s">
        <v>129</v>
      </c>
      <c r="M65" s="6">
        <v>75</v>
      </c>
      <c r="N65" s="6">
        <v>80</v>
      </c>
      <c r="O65" s="6">
        <v>70</v>
      </c>
      <c r="P65" s="6">
        <v>65</v>
      </c>
      <c r="Q65" s="6">
        <v>75</v>
      </c>
      <c r="R65" s="6">
        <v>90</v>
      </c>
      <c r="S65">
        <f t="shared" si="0"/>
        <v>455</v>
      </c>
      <c r="V65" s="24"/>
      <c r="W65" s="24"/>
    </row>
    <row r="66" spans="1:24" ht="15" customHeight="1" x14ac:dyDescent="0.25">
      <c r="A66" s="6">
        <v>43</v>
      </c>
      <c r="B66" t="s">
        <v>133</v>
      </c>
      <c r="C66" t="s">
        <v>52</v>
      </c>
      <c r="D66" t="s">
        <v>52</v>
      </c>
      <c r="F66" t="s">
        <v>112</v>
      </c>
      <c r="G66" t="s">
        <v>31</v>
      </c>
      <c r="H66" t="s">
        <v>84</v>
      </c>
      <c r="I66" t="s">
        <v>27</v>
      </c>
      <c r="J66" t="s">
        <v>16</v>
      </c>
      <c r="K66" t="s">
        <v>1</v>
      </c>
      <c r="L66" t="s">
        <v>55</v>
      </c>
      <c r="M66" s="6">
        <v>45</v>
      </c>
      <c r="N66" s="6">
        <v>50</v>
      </c>
      <c r="O66" s="6">
        <v>55</v>
      </c>
      <c r="P66" s="6">
        <v>75</v>
      </c>
      <c r="Q66" s="6">
        <v>65</v>
      </c>
      <c r="R66" s="6">
        <v>30</v>
      </c>
      <c r="S66">
        <f t="shared" si="0"/>
        <v>320</v>
      </c>
      <c r="T66" s="17">
        <v>255</v>
      </c>
      <c r="U66" s="11">
        <v>64</v>
      </c>
      <c r="V66" s="24">
        <v>0.5</v>
      </c>
      <c r="W66" s="24">
        <v>5.4</v>
      </c>
      <c r="X66" t="s">
        <v>134</v>
      </c>
    </row>
    <row r="67" spans="1:24" ht="15" customHeight="1" x14ac:dyDescent="0.25">
      <c r="A67" s="6">
        <v>44</v>
      </c>
      <c r="B67" t="s">
        <v>135</v>
      </c>
      <c r="C67" t="s">
        <v>52</v>
      </c>
      <c r="D67" t="s">
        <v>52</v>
      </c>
      <c r="F67" t="s">
        <v>112</v>
      </c>
      <c r="G67" t="s">
        <v>33</v>
      </c>
      <c r="H67" t="s">
        <v>87</v>
      </c>
      <c r="I67" t="s">
        <v>27</v>
      </c>
      <c r="J67" t="s">
        <v>16</v>
      </c>
      <c r="K67" t="s">
        <v>1</v>
      </c>
      <c r="L67" t="s">
        <v>58</v>
      </c>
      <c r="M67" s="6">
        <v>60</v>
      </c>
      <c r="N67" s="6">
        <v>65</v>
      </c>
      <c r="O67" s="6">
        <v>70</v>
      </c>
      <c r="P67" s="6">
        <v>85</v>
      </c>
      <c r="Q67" s="6">
        <v>75</v>
      </c>
      <c r="R67" s="6">
        <v>40</v>
      </c>
      <c r="S67">
        <f t="shared" si="0"/>
        <v>395</v>
      </c>
      <c r="T67" s="17">
        <v>120</v>
      </c>
      <c r="U67" s="14">
        <v>118</v>
      </c>
      <c r="V67" s="24">
        <v>0.8</v>
      </c>
      <c r="W67" s="25">
        <v>11.6</v>
      </c>
    </row>
    <row r="68" spans="1:24" ht="15" customHeight="1" x14ac:dyDescent="0.25">
      <c r="A68" s="6">
        <v>45</v>
      </c>
      <c r="B68" t="s">
        <v>137</v>
      </c>
      <c r="C68" t="s">
        <v>52</v>
      </c>
      <c r="D68" t="s">
        <v>52</v>
      </c>
      <c r="F68" t="s">
        <v>60</v>
      </c>
      <c r="G68" t="s">
        <v>114</v>
      </c>
      <c r="H68" t="s">
        <v>54</v>
      </c>
      <c r="I68" t="s">
        <v>27</v>
      </c>
      <c r="J68" t="s">
        <v>16</v>
      </c>
      <c r="K68" t="s">
        <v>1</v>
      </c>
      <c r="L68" t="s">
        <v>58</v>
      </c>
      <c r="M68" s="21">
        <v>83</v>
      </c>
      <c r="N68" s="6">
        <v>80</v>
      </c>
      <c r="O68" s="6">
        <v>85</v>
      </c>
      <c r="P68" s="6">
        <v>110</v>
      </c>
      <c r="Q68" s="6">
        <v>90</v>
      </c>
      <c r="R68" s="21">
        <v>52</v>
      </c>
      <c r="S68">
        <f t="shared" si="0"/>
        <v>500</v>
      </c>
      <c r="T68" s="15">
        <v>60</v>
      </c>
      <c r="U68" s="14">
        <v>203</v>
      </c>
      <c r="V68" s="24">
        <v>1.2</v>
      </c>
      <c r="W68" s="24">
        <v>18.600000000000001</v>
      </c>
    </row>
    <row r="69" spans="1:24" ht="15" customHeight="1" x14ac:dyDescent="0.25">
      <c r="A69" s="6">
        <v>46</v>
      </c>
      <c r="B69" t="s">
        <v>138</v>
      </c>
      <c r="C69" t="s">
        <v>52</v>
      </c>
      <c r="D69" t="s">
        <v>52</v>
      </c>
      <c r="F69" t="s">
        <v>112</v>
      </c>
      <c r="G69" t="s">
        <v>31</v>
      </c>
      <c r="H69" t="s">
        <v>84</v>
      </c>
      <c r="I69" t="s">
        <v>10</v>
      </c>
      <c r="J69" t="s">
        <v>27</v>
      </c>
      <c r="K69" t="s">
        <v>1597</v>
      </c>
      <c r="L69" t="s">
        <v>136</v>
      </c>
      <c r="M69" s="6">
        <v>35</v>
      </c>
      <c r="N69" s="6">
        <v>70</v>
      </c>
      <c r="O69" s="6">
        <v>55</v>
      </c>
      <c r="P69" s="6">
        <v>45</v>
      </c>
      <c r="Q69" s="6">
        <v>55</v>
      </c>
      <c r="R69" s="6">
        <v>25</v>
      </c>
      <c r="S69">
        <f t="shared" si="0"/>
        <v>285</v>
      </c>
      <c r="T69" s="15">
        <v>240</v>
      </c>
      <c r="U69" s="11">
        <v>57</v>
      </c>
      <c r="V69" s="24">
        <v>0.3</v>
      </c>
      <c r="W69" s="24">
        <v>5.4</v>
      </c>
      <c r="X69" t="s">
        <v>1578</v>
      </c>
    </row>
    <row r="70" spans="1:24" ht="15" customHeight="1" x14ac:dyDescent="0.25">
      <c r="A70" s="6">
        <v>47</v>
      </c>
      <c r="B70" t="s">
        <v>139</v>
      </c>
      <c r="C70" t="s">
        <v>52</v>
      </c>
      <c r="D70" t="s">
        <v>52</v>
      </c>
      <c r="F70" t="s">
        <v>60</v>
      </c>
      <c r="G70" t="s">
        <v>86</v>
      </c>
      <c r="H70" t="s">
        <v>87</v>
      </c>
      <c r="I70" t="s">
        <v>10</v>
      </c>
      <c r="J70" t="s">
        <v>27</v>
      </c>
      <c r="K70" t="s">
        <v>1597</v>
      </c>
      <c r="L70" t="s">
        <v>136</v>
      </c>
      <c r="M70" s="22">
        <v>60</v>
      </c>
      <c r="N70" s="21">
        <v>105</v>
      </c>
      <c r="O70" s="21">
        <v>90</v>
      </c>
      <c r="P70" s="21">
        <v>70</v>
      </c>
      <c r="Q70" s="6">
        <v>80</v>
      </c>
      <c r="R70" s="21">
        <v>45</v>
      </c>
      <c r="S70">
        <f t="shared" si="0"/>
        <v>450</v>
      </c>
      <c r="T70" s="15">
        <v>95</v>
      </c>
      <c r="U70" s="11">
        <v>142</v>
      </c>
      <c r="V70" s="24">
        <v>1</v>
      </c>
      <c r="W70" s="24">
        <v>29.5</v>
      </c>
      <c r="X70" t="s">
        <v>1577</v>
      </c>
    </row>
    <row r="71" spans="1:24" ht="15" customHeight="1" x14ac:dyDescent="0.25">
      <c r="A71" s="6">
        <v>48</v>
      </c>
      <c r="B71" t="s">
        <v>140</v>
      </c>
      <c r="C71" t="s">
        <v>74</v>
      </c>
      <c r="S71">
        <f t="shared" si="0"/>
        <v>0</v>
      </c>
      <c r="V71" s="24"/>
      <c r="W71" s="24"/>
    </row>
    <row r="72" spans="1:24" ht="15" customHeight="1" x14ac:dyDescent="0.25">
      <c r="A72" s="6">
        <v>49</v>
      </c>
      <c r="B72" t="s">
        <v>141</v>
      </c>
      <c r="C72" t="s">
        <v>74</v>
      </c>
      <c r="S72">
        <f t="shared" si="0"/>
        <v>0</v>
      </c>
      <c r="V72" s="24"/>
      <c r="W72" s="24"/>
    </row>
    <row r="73" spans="1:24" ht="15" customHeight="1" x14ac:dyDescent="0.25">
      <c r="A73" s="6">
        <v>50</v>
      </c>
      <c r="B73" t="s">
        <v>1417</v>
      </c>
      <c r="C73" t="s">
        <v>74</v>
      </c>
      <c r="S73">
        <f t="shared" si="0"/>
        <v>0</v>
      </c>
      <c r="V73" s="24"/>
      <c r="W73" s="24"/>
      <c r="X73" t="s">
        <v>1672</v>
      </c>
    </row>
    <row r="74" spans="1:24" ht="15" customHeight="1" x14ac:dyDescent="0.25">
      <c r="A74" s="6">
        <v>51</v>
      </c>
      <c r="B74" t="s">
        <v>1360</v>
      </c>
      <c r="C74" t="s">
        <v>74</v>
      </c>
      <c r="S74">
        <f t="shared" si="0"/>
        <v>0</v>
      </c>
      <c r="V74" s="24"/>
      <c r="W74" s="24"/>
    </row>
    <row r="75" spans="1:24" ht="15" customHeight="1" x14ac:dyDescent="0.25">
      <c r="A75" s="6">
        <v>52</v>
      </c>
      <c r="B75" t="s">
        <v>1427</v>
      </c>
      <c r="C75" t="s">
        <v>1888</v>
      </c>
      <c r="D75" t="s">
        <v>52</v>
      </c>
      <c r="S75">
        <f t="shared" si="0"/>
        <v>0</v>
      </c>
      <c r="T75" s="17">
        <v>255</v>
      </c>
      <c r="U75" s="11">
        <v>58</v>
      </c>
      <c r="V75" s="24">
        <v>0.4</v>
      </c>
      <c r="W75" s="24">
        <v>4.2</v>
      </c>
      <c r="X75" t="s">
        <v>1897</v>
      </c>
    </row>
    <row r="76" spans="1:24" ht="15" customHeight="1" x14ac:dyDescent="0.25">
      <c r="A76" s="6"/>
      <c r="B76" t="s">
        <v>1429</v>
      </c>
      <c r="C76" t="s">
        <v>1888</v>
      </c>
      <c r="D76" t="s">
        <v>52</v>
      </c>
      <c r="M76">
        <v>40</v>
      </c>
      <c r="N76">
        <v>35</v>
      </c>
      <c r="O76">
        <v>35</v>
      </c>
      <c r="P76">
        <v>50</v>
      </c>
      <c r="Q76">
        <v>40</v>
      </c>
      <c r="R76">
        <v>90</v>
      </c>
      <c r="S76">
        <f t="shared" si="0"/>
        <v>290</v>
      </c>
      <c r="T76" s="17">
        <v>255</v>
      </c>
      <c r="U76" s="11">
        <v>58</v>
      </c>
      <c r="V76" s="24">
        <v>0.4</v>
      </c>
      <c r="W76" s="24">
        <v>4.2</v>
      </c>
    </row>
    <row r="77" spans="1:24" ht="15" customHeight="1" x14ac:dyDescent="0.25">
      <c r="A77" s="6"/>
      <c r="B77" t="s">
        <v>1898</v>
      </c>
      <c r="C77" t="s">
        <v>1651</v>
      </c>
      <c r="D77" t="s">
        <v>52</v>
      </c>
      <c r="F77" t="s">
        <v>67</v>
      </c>
      <c r="G77" t="s">
        <v>31</v>
      </c>
      <c r="H77" t="s">
        <v>87</v>
      </c>
      <c r="I77" t="s">
        <v>11</v>
      </c>
      <c r="K77" t="s">
        <v>1598</v>
      </c>
      <c r="L77" t="s">
        <v>1868</v>
      </c>
      <c r="M77">
        <v>50</v>
      </c>
      <c r="N77">
        <v>65</v>
      </c>
      <c r="O77">
        <v>55</v>
      </c>
      <c r="P77">
        <v>40</v>
      </c>
      <c r="Q77">
        <v>40</v>
      </c>
      <c r="R77">
        <v>40</v>
      </c>
      <c r="S77">
        <f t="shared" si="0"/>
        <v>290</v>
      </c>
      <c r="T77" s="17">
        <v>255</v>
      </c>
      <c r="U77" s="11">
        <v>58</v>
      </c>
      <c r="V77" s="24">
        <v>0.4</v>
      </c>
      <c r="W77" s="24">
        <v>7.5</v>
      </c>
      <c r="X77" t="s">
        <v>1630</v>
      </c>
    </row>
    <row r="78" spans="1:24" ht="15" customHeight="1" x14ac:dyDescent="0.25">
      <c r="A78" s="6">
        <v>53</v>
      </c>
      <c r="B78" t="s">
        <v>1328</v>
      </c>
      <c r="C78" t="s">
        <v>1888</v>
      </c>
      <c r="D78" t="s">
        <v>52</v>
      </c>
      <c r="M78">
        <v>65</v>
      </c>
      <c r="N78">
        <v>70</v>
      </c>
      <c r="O78">
        <v>60</v>
      </c>
      <c r="P78">
        <v>65</v>
      </c>
      <c r="Q78">
        <v>65</v>
      </c>
      <c r="R78">
        <v>115</v>
      </c>
      <c r="S78">
        <f t="shared" si="0"/>
        <v>440</v>
      </c>
      <c r="T78" s="17">
        <v>90</v>
      </c>
      <c r="U78" s="11">
        <v>154</v>
      </c>
      <c r="V78" s="24">
        <v>1</v>
      </c>
      <c r="W78" s="24">
        <v>32</v>
      </c>
    </row>
    <row r="79" spans="1:24" ht="15" customHeight="1" x14ac:dyDescent="0.25">
      <c r="A79" s="6"/>
      <c r="B79" t="s">
        <v>1365</v>
      </c>
      <c r="C79" t="s">
        <v>1888</v>
      </c>
      <c r="D79" t="s">
        <v>52</v>
      </c>
      <c r="M79">
        <v>65</v>
      </c>
      <c r="N79">
        <v>60</v>
      </c>
      <c r="O79">
        <v>60</v>
      </c>
      <c r="P79">
        <v>75</v>
      </c>
      <c r="Q79">
        <v>65</v>
      </c>
      <c r="R79">
        <v>115</v>
      </c>
      <c r="S79">
        <f t="shared" si="0"/>
        <v>440</v>
      </c>
      <c r="T79" s="17">
        <v>90</v>
      </c>
      <c r="U79" s="11">
        <v>154</v>
      </c>
      <c r="V79" s="24">
        <v>1.1000000000000001</v>
      </c>
      <c r="W79" s="24">
        <v>33</v>
      </c>
    </row>
    <row r="80" spans="1:24" ht="15" customHeight="1" x14ac:dyDescent="0.25">
      <c r="A80" s="6">
        <v>54</v>
      </c>
      <c r="B80" t="s">
        <v>142</v>
      </c>
      <c r="C80" t="s">
        <v>52</v>
      </c>
      <c r="F80" t="s">
        <v>112</v>
      </c>
      <c r="G80" t="s">
        <v>31</v>
      </c>
      <c r="H80" t="s">
        <v>84</v>
      </c>
      <c r="I80" t="s">
        <v>15</v>
      </c>
      <c r="J80" t="s">
        <v>3</v>
      </c>
      <c r="K80" t="s">
        <v>1597</v>
      </c>
      <c r="L80" t="s">
        <v>100</v>
      </c>
      <c r="M80" s="6">
        <v>50</v>
      </c>
      <c r="N80" s="6">
        <v>52</v>
      </c>
      <c r="O80" s="6">
        <v>48</v>
      </c>
      <c r="P80" s="6">
        <v>65</v>
      </c>
      <c r="Q80" s="6">
        <v>50</v>
      </c>
      <c r="R80" s="6">
        <v>55</v>
      </c>
      <c r="S80">
        <f t="shared" si="0"/>
        <v>320</v>
      </c>
      <c r="V80" s="24"/>
      <c r="W80" s="24"/>
      <c r="X80" t="s">
        <v>143</v>
      </c>
    </row>
    <row r="81" spans="1:24" ht="15" customHeight="1" x14ac:dyDescent="0.25">
      <c r="A81" s="6">
        <v>55</v>
      </c>
      <c r="B81" t="s">
        <v>144</v>
      </c>
      <c r="C81" t="s">
        <v>52</v>
      </c>
      <c r="F81" t="s">
        <v>60</v>
      </c>
      <c r="G81" t="s">
        <v>86</v>
      </c>
      <c r="H81" t="s">
        <v>87</v>
      </c>
      <c r="I81" t="s">
        <v>15</v>
      </c>
      <c r="J81" t="s">
        <v>3</v>
      </c>
      <c r="K81" t="s">
        <v>1597</v>
      </c>
      <c r="L81" t="s">
        <v>100</v>
      </c>
      <c r="M81" s="6">
        <v>80</v>
      </c>
      <c r="N81" s="6">
        <v>82</v>
      </c>
      <c r="O81" s="6">
        <v>78</v>
      </c>
      <c r="P81" s="6">
        <v>95</v>
      </c>
      <c r="Q81" s="6">
        <v>80</v>
      </c>
      <c r="R81" s="6">
        <v>85</v>
      </c>
      <c r="S81">
        <f t="shared" si="0"/>
        <v>500</v>
      </c>
      <c r="V81" s="24"/>
      <c r="W81" s="24"/>
    </row>
    <row r="82" spans="1:24" ht="15" customHeight="1" x14ac:dyDescent="0.25">
      <c r="A82" s="6">
        <v>56</v>
      </c>
      <c r="B82" t="s">
        <v>145</v>
      </c>
      <c r="C82" t="s">
        <v>52</v>
      </c>
      <c r="F82" t="s">
        <v>67</v>
      </c>
      <c r="G82" t="s">
        <v>31</v>
      </c>
      <c r="H82" t="s">
        <v>87</v>
      </c>
      <c r="I82" t="s">
        <v>9</v>
      </c>
      <c r="K82" t="s">
        <v>1599</v>
      </c>
      <c r="L82" t="s">
        <v>55</v>
      </c>
      <c r="M82" s="6">
        <v>40</v>
      </c>
      <c r="N82" s="6">
        <v>80</v>
      </c>
      <c r="O82" s="6">
        <v>35</v>
      </c>
      <c r="P82" s="6">
        <v>35</v>
      </c>
      <c r="Q82" s="6">
        <v>45</v>
      </c>
      <c r="R82" s="6">
        <v>70</v>
      </c>
      <c r="S82">
        <f t="shared" si="0"/>
        <v>305</v>
      </c>
      <c r="V82" s="24"/>
      <c r="W82" s="24"/>
      <c r="X82" t="s">
        <v>1799</v>
      </c>
    </row>
    <row r="83" spans="1:24" ht="15" customHeight="1" x14ac:dyDescent="0.25">
      <c r="A83" s="6">
        <v>57</v>
      </c>
      <c r="B83" t="s">
        <v>146</v>
      </c>
      <c r="C83" t="s">
        <v>52</v>
      </c>
      <c r="F83" t="s">
        <v>67</v>
      </c>
      <c r="G83" t="s">
        <v>48</v>
      </c>
      <c r="H83" t="s">
        <v>54</v>
      </c>
      <c r="I83" t="s">
        <v>9</v>
      </c>
      <c r="K83" t="s">
        <v>1599</v>
      </c>
      <c r="L83" t="s">
        <v>491</v>
      </c>
      <c r="M83" s="6">
        <v>65</v>
      </c>
      <c r="N83" s="6">
        <v>105</v>
      </c>
      <c r="O83" s="6">
        <v>60</v>
      </c>
      <c r="P83" s="6">
        <v>60</v>
      </c>
      <c r="Q83" s="6">
        <v>70</v>
      </c>
      <c r="R83" s="6">
        <v>95</v>
      </c>
      <c r="S83">
        <f t="shared" si="0"/>
        <v>455</v>
      </c>
      <c r="V83" s="24"/>
      <c r="W83" s="24"/>
    </row>
    <row r="84" spans="1:24" ht="15" customHeight="1" x14ac:dyDescent="0.25">
      <c r="A84" s="6">
        <v>58</v>
      </c>
      <c r="B84" t="s">
        <v>147</v>
      </c>
      <c r="C84" t="s">
        <v>52</v>
      </c>
      <c r="D84" t="s">
        <v>52</v>
      </c>
      <c r="F84" t="s">
        <v>112</v>
      </c>
      <c r="G84" t="s">
        <v>31</v>
      </c>
      <c r="H84" t="s">
        <v>87</v>
      </c>
      <c r="I84" t="s">
        <v>8</v>
      </c>
      <c r="K84" t="s">
        <v>1600</v>
      </c>
      <c r="L84" t="s">
        <v>127</v>
      </c>
      <c r="M84" s="6">
        <v>55</v>
      </c>
      <c r="N84" s="6">
        <v>70</v>
      </c>
      <c r="O84" s="6">
        <v>45</v>
      </c>
      <c r="P84" s="6">
        <v>70</v>
      </c>
      <c r="Q84" s="6">
        <v>50</v>
      </c>
      <c r="R84" s="6">
        <v>60</v>
      </c>
      <c r="S84">
        <f t="shared" ref="S84:S159" si="1">SUM(M84:R84)</f>
        <v>350</v>
      </c>
      <c r="T84" s="17">
        <v>190</v>
      </c>
      <c r="U84" s="11">
        <v>70</v>
      </c>
      <c r="V84" s="24">
        <v>0.7</v>
      </c>
      <c r="W84" s="24">
        <v>19</v>
      </c>
    </row>
    <row r="85" spans="1:24" ht="15" customHeight="1" x14ac:dyDescent="0.25">
      <c r="A85" s="6"/>
      <c r="B85" t="s">
        <v>1900</v>
      </c>
      <c r="C85" t="s">
        <v>1888</v>
      </c>
      <c r="D85" t="s">
        <v>52</v>
      </c>
      <c r="M85" s="6">
        <v>60</v>
      </c>
      <c r="N85" s="6">
        <v>75</v>
      </c>
      <c r="O85" s="6">
        <v>45</v>
      </c>
      <c r="P85" s="6">
        <v>65</v>
      </c>
      <c r="Q85" s="6">
        <v>50</v>
      </c>
      <c r="R85" s="6">
        <v>55</v>
      </c>
      <c r="S85">
        <f t="shared" si="1"/>
        <v>350</v>
      </c>
      <c r="T85" s="17">
        <v>190</v>
      </c>
      <c r="U85" s="11">
        <v>70</v>
      </c>
      <c r="V85" s="24">
        <v>0.8</v>
      </c>
      <c r="W85" s="24">
        <v>22.7</v>
      </c>
      <c r="X85" t="s">
        <v>1901</v>
      </c>
    </row>
    <row r="86" spans="1:24" ht="15" customHeight="1" x14ac:dyDescent="0.25">
      <c r="A86" s="6">
        <v>59</v>
      </c>
      <c r="B86" t="s">
        <v>148</v>
      </c>
      <c r="C86" t="s">
        <v>52</v>
      </c>
      <c r="D86" t="s">
        <v>52</v>
      </c>
      <c r="F86" t="s">
        <v>60</v>
      </c>
      <c r="G86" t="s">
        <v>61</v>
      </c>
      <c r="H86" t="s">
        <v>54</v>
      </c>
      <c r="I86" t="s">
        <v>8</v>
      </c>
      <c r="K86" t="s">
        <v>1600</v>
      </c>
      <c r="L86" t="s">
        <v>127</v>
      </c>
      <c r="M86" s="6">
        <v>90</v>
      </c>
      <c r="N86" s="6">
        <v>110</v>
      </c>
      <c r="O86" s="6">
        <v>80</v>
      </c>
      <c r="P86" s="6">
        <v>100</v>
      </c>
      <c r="Q86" s="6">
        <v>80</v>
      </c>
      <c r="R86" s="6">
        <v>95</v>
      </c>
      <c r="S86">
        <f t="shared" si="1"/>
        <v>555</v>
      </c>
      <c r="T86" s="17">
        <v>75</v>
      </c>
      <c r="U86" s="15">
        <v>213</v>
      </c>
      <c r="V86" s="24">
        <v>1.9</v>
      </c>
      <c r="W86" s="25">
        <v>185</v>
      </c>
    </row>
    <row r="87" spans="1:24" ht="15" customHeight="1" x14ac:dyDescent="0.25">
      <c r="A87" s="6"/>
      <c r="B87" t="s">
        <v>1899</v>
      </c>
      <c r="C87" t="s">
        <v>1888</v>
      </c>
      <c r="D87" t="s">
        <v>52</v>
      </c>
      <c r="M87" s="6">
        <v>95</v>
      </c>
      <c r="N87" s="6">
        <v>115</v>
      </c>
      <c r="O87" s="6">
        <v>80</v>
      </c>
      <c r="P87" s="6">
        <v>95</v>
      </c>
      <c r="Q87" s="6">
        <v>80</v>
      </c>
      <c r="R87" s="6">
        <v>90</v>
      </c>
      <c r="S87">
        <f t="shared" si="1"/>
        <v>555</v>
      </c>
      <c r="T87" s="17">
        <v>75</v>
      </c>
      <c r="U87" s="15">
        <v>213</v>
      </c>
      <c r="V87" s="24">
        <v>2</v>
      </c>
      <c r="W87" s="25">
        <v>268</v>
      </c>
    </row>
    <row r="88" spans="1:24" ht="15" customHeight="1" x14ac:dyDescent="0.25">
      <c r="A88" s="6"/>
      <c r="B88" t="s">
        <v>149</v>
      </c>
      <c r="C88" t="s">
        <v>91</v>
      </c>
      <c r="D88" t="s">
        <v>52</v>
      </c>
      <c r="G88" t="s">
        <v>64</v>
      </c>
      <c r="H88" t="s">
        <v>57</v>
      </c>
      <c r="I88" t="s">
        <v>8</v>
      </c>
      <c r="J88" t="s">
        <v>29</v>
      </c>
      <c r="K88" t="s">
        <v>1600</v>
      </c>
      <c r="L88" t="s">
        <v>127</v>
      </c>
      <c r="M88" s="13">
        <v>90</v>
      </c>
      <c r="N88" s="13">
        <v>143</v>
      </c>
      <c r="O88" s="13">
        <v>100</v>
      </c>
      <c r="P88" s="13">
        <v>115</v>
      </c>
      <c r="Q88" s="13">
        <v>100</v>
      </c>
      <c r="R88" s="13">
        <v>107</v>
      </c>
      <c r="S88">
        <f t="shared" si="1"/>
        <v>655</v>
      </c>
      <c r="T88" s="17">
        <v>35</v>
      </c>
      <c r="U88" s="11">
        <v>297</v>
      </c>
      <c r="V88" s="24">
        <v>2.1</v>
      </c>
      <c r="W88" s="24">
        <v>277</v>
      </c>
      <c r="X88" t="s">
        <v>150</v>
      </c>
    </row>
    <row r="89" spans="1:24" ht="15" customHeight="1" x14ac:dyDescent="0.25">
      <c r="A89" s="6">
        <v>60</v>
      </c>
      <c r="B89" t="s">
        <v>151</v>
      </c>
      <c r="C89" t="s">
        <v>52</v>
      </c>
      <c r="F89" t="s">
        <v>53</v>
      </c>
      <c r="G89" t="s">
        <v>31</v>
      </c>
      <c r="H89" t="s">
        <v>81</v>
      </c>
      <c r="I89" t="s">
        <v>15</v>
      </c>
      <c r="K89" t="s">
        <v>1598</v>
      </c>
      <c r="L89" t="s">
        <v>55</v>
      </c>
      <c r="M89" s="6">
        <v>40</v>
      </c>
      <c r="N89" s="6">
        <v>50</v>
      </c>
      <c r="O89" s="6">
        <v>40</v>
      </c>
      <c r="P89" s="6">
        <v>40</v>
      </c>
      <c r="Q89" s="6">
        <v>40</v>
      </c>
      <c r="R89" s="6">
        <v>90</v>
      </c>
      <c r="S89">
        <f t="shared" si="1"/>
        <v>300</v>
      </c>
      <c r="V89" s="24"/>
      <c r="W89" s="24"/>
      <c r="X89" t="s">
        <v>152</v>
      </c>
    </row>
    <row r="90" spans="1:24" ht="15" customHeight="1" x14ac:dyDescent="0.25">
      <c r="A90" s="6">
        <v>61</v>
      </c>
      <c r="B90" t="s">
        <v>153</v>
      </c>
      <c r="C90" t="s">
        <v>52</v>
      </c>
      <c r="F90" t="s">
        <v>53</v>
      </c>
      <c r="G90" t="s">
        <v>33</v>
      </c>
      <c r="H90" t="s">
        <v>84</v>
      </c>
      <c r="I90" t="s">
        <v>15</v>
      </c>
      <c r="K90" t="s">
        <v>1598</v>
      </c>
      <c r="L90" t="s">
        <v>154</v>
      </c>
      <c r="M90" s="6">
        <v>65</v>
      </c>
      <c r="N90" s="6">
        <v>65</v>
      </c>
      <c r="O90" s="6">
        <v>65</v>
      </c>
      <c r="P90" s="6">
        <v>50</v>
      </c>
      <c r="Q90" s="6">
        <v>50</v>
      </c>
      <c r="R90" s="6">
        <v>90</v>
      </c>
      <c r="S90">
        <f t="shared" si="1"/>
        <v>385</v>
      </c>
      <c r="V90" s="24"/>
      <c r="W90" s="24"/>
    </row>
    <row r="91" spans="1:24" ht="15" customHeight="1" x14ac:dyDescent="0.25">
      <c r="A91" s="6">
        <v>62</v>
      </c>
      <c r="B91" t="s">
        <v>155</v>
      </c>
      <c r="C91" t="s">
        <v>52</v>
      </c>
      <c r="F91" t="s">
        <v>60</v>
      </c>
      <c r="G91" t="s">
        <v>114</v>
      </c>
      <c r="H91" t="s">
        <v>54</v>
      </c>
      <c r="I91" t="s">
        <v>15</v>
      </c>
      <c r="J91" t="s">
        <v>9</v>
      </c>
      <c r="K91" t="s">
        <v>1598</v>
      </c>
      <c r="L91" t="s">
        <v>154</v>
      </c>
      <c r="M91" s="6">
        <v>90</v>
      </c>
      <c r="N91" s="6">
        <v>95</v>
      </c>
      <c r="O91" s="6">
        <v>95</v>
      </c>
      <c r="P91" s="6">
        <v>70</v>
      </c>
      <c r="Q91" s="6">
        <v>90</v>
      </c>
      <c r="R91" s="6">
        <v>70</v>
      </c>
      <c r="S91">
        <f t="shared" si="1"/>
        <v>510</v>
      </c>
      <c r="V91" s="24"/>
      <c r="W91" s="24"/>
    </row>
    <row r="92" spans="1:24" ht="15" customHeight="1" x14ac:dyDescent="0.25">
      <c r="A92" s="6">
        <v>63</v>
      </c>
      <c r="B92" t="s">
        <v>156</v>
      </c>
      <c r="C92" t="s">
        <v>52</v>
      </c>
      <c r="F92" t="s">
        <v>53</v>
      </c>
      <c r="G92" t="s">
        <v>31</v>
      </c>
      <c r="H92" t="s">
        <v>54</v>
      </c>
      <c r="I92" t="s">
        <v>3</v>
      </c>
      <c r="K92" t="s">
        <v>1599</v>
      </c>
      <c r="L92" t="s">
        <v>55</v>
      </c>
      <c r="M92" s="6">
        <v>25</v>
      </c>
      <c r="N92" s="6">
        <v>20</v>
      </c>
      <c r="O92" s="6">
        <v>15</v>
      </c>
      <c r="P92" s="6">
        <v>105</v>
      </c>
      <c r="Q92" s="6">
        <v>55</v>
      </c>
      <c r="R92" s="6">
        <v>90</v>
      </c>
      <c r="S92">
        <f t="shared" si="1"/>
        <v>310</v>
      </c>
      <c r="V92" s="24"/>
      <c r="W92" s="24"/>
      <c r="X92" t="s">
        <v>157</v>
      </c>
    </row>
    <row r="93" spans="1:24" ht="15" customHeight="1" x14ac:dyDescent="0.25">
      <c r="A93" s="6">
        <v>64</v>
      </c>
      <c r="B93" t="s">
        <v>158</v>
      </c>
      <c r="C93" t="s">
        <v>176</v>
      </c>
      <c r="F93" t="s">
        <v>53</v>
      </c>
      <c r="G93" t="s">
        <v>33</v>
      </c>
      <c r="H93" t="s">
        <v>54</v>
      </c>
      <c r="I93" t="s">
        <v>3</v>
      </c>
      <c r="K93" t="s">
        <v>1599</v>
      </c>
      <c r="L93" t="s">
        <v>159</v>
      </c>
      <c r="M93" s="6">
        <v>40</v>
      </c>
      <c r="N93" s="6">
        <v>35</v>
      </c>
      <c r="O93" s="6">
        <v>30</v>
      </c>
      <c r="P93" s="6">
        <v>120</v>
      </c>
      <c r="Q93" s="6">
        <v>70</v>
      </c>
      <c r="R93" s="6">
        <v>105</v>
      </c>
      <c r="S93">
        <f t="shared" si="1"/>
        <v>400</v>
      </c>
      <c r="V93" s="24"/>
      <c r="W93" s="24"/>
      <c r="X93" t="s">
        <v>1684</v>
      </c>
    </row>
    <row r="94" spans="1:24" ht="15" customHeight="1" x14ac:dyDescent="0.25">
      <c r="A94" s="6">
        <v>65</v>
      </c>
      <c r="B94" t="s">
        <v>160</v>
      </c>
      <c r="C94" t="s">
        <v>176</v>
      </c>
      <c r="F94" t="s">
        <v>60</v>
      </c>
      <c r="G94" t="s">
        <v>61</v>
      </c>
      <c r="H94" t="s">
        <v>57</v>
      </c>
      <c r="I94" t="s">
        <v>3</v>
      </c>
      <c r="K94" t="s">
        <v>1599</v>
      </c>
      <c r="L94" t="s">
        <v>159</v>
      </c>
      <c r="M94" s="6">
        <v>55</v>
      </c>
      <c r="N94" s="6">
        <v>50</v>
      </c>
      <c r="O94" s="6">
        <v>45</v>
      </c>
      <c r="P94" s="6">
        <v>135</v>
      </c>
      <c r="Q94" s="6">
        <v>95</v>
      </c>
      <c r="R94" s="6">
        <v>120</v>
      </c>
      <c r="S94">
        <f t="shared" si="1"/>
        <v>500</v>
      </c>
      <c r="V94" s="24"/>
      <c r="W94" s="24"/>
    </row>
    <row r="95" spans="1:24" ht="15" customHeight="1" x14ac:dyDescent="0.25">
      <c r="A95" s="6"/>
      <c r="B95" t="s">
        <v>161</v>
      </c>
      <c r="C95" t="s">
        <v>63</v>
      </c>
      <c r="G95" t="s">
        <v>64</v>
      </c>
      <c r="H95" t="s">
        <v>65</v>
      </c>
      <c r="I95" t="s">
        <v>3</v>
      </c>
      <c r="K95" t="s">
        <v>1599</v>
      </c>
      <c r="L95" t="s">
        <v>159</v>
      </c>
      <c r="M95" s="6">
        <v>55</v>
      </c>
      <c r="N95" s="6">
        <v>50</v>
      </c>
      <c r="O95" s="6">
        <v>65</v>
      </c>
      <c r="P95" s="6">
        <v>175</v>
      </c>
      <c r="Q95" s="6">
        <v>95</v>
      </c>
      <c r="R95" s="6">
        <v>150</v>
      </c>
      <c r="S95">
        <f t="shared" si="1"/>
        <v>590</v>
      </c>
      <c r="V95" s="24"/>
      <c r="W95" s="24"/>
      <c r="X95" t="s">
        <v>1683</v>
      </c>
    </row>
    <row r="96" spans="1:24" ht="15" customHeight="1" x14ac:dyDescent="0.25">
      <c r="A96" s="6">
        <v>66</v>
      </c>
      <c r="B96" t="s">
        <v>162</v>
      </c>
      <c r="C96" t="s">
        <v>74</v>
      </c>
      <c r="S96">
        <f t="shared" si="1"/>
        <v>0</v>
      </c>
      <c r="V96" s="24"/>
      <c r="W96" s="24"/>
    </row>
    <row r="97" spans="1:24" ht="15" customHeight="1" x14ac:dyDescent="0.25">
      <c r="A97" s="6">
        <v>67</v>
      </c>
      <c r="B97" t="s">
        <v>163</v>
      </c>
      <c r="C97" t="s">
        <v>74</v>
      </c>
      <c r="S97">
        <f t="shared" si="1"/>
        <v>0</v>
      </c>
      <c r="V97" s="24"/>
      <c r="W97" s="24"/>
    </row>
    <row r="98" spans="1:24" ht="15" customHeight="1" x14ac:dyDescent="0.25">
      <c r="A98" s="6">
        <v>68</v>
      </c>
      <c r="B98" t="s">
        <v>164</v>
      </c>
      <c r="C98" t="s">
        <v>74</v>
      </c>
      <c r="S98">
        <f t="shared" si="1"/>
        <v>0</v>
      </c>
      <c r="V98" s="24"/>
      <c r="W98" s="24"/>
    </row>
    <row r="99" spans="1:24" ht="15" customHeight="1" x14ac:dyDescent="0.25">
      <c r="A99" s="6">
        <v>69</v>
      </c>
      <c r="B99" t="s">
        <v>165</v>
      </c>
      <c r="C99" t="s">
        <v>52</v>
      </c>
      <c r="D99" t="s">
        <v>52</v>
      </c>
      <c r="F99" t="s">
        <v>112</v>
      </c>
      <c r="G99" t="s">
        <v>31</v>
      </c>
      <c r="H99" t="s">
        <v>84</v>
      </c>
      <c r="I99" t="s">
        <v>27</v>
      </c>
      <c r="J99" t="s">
        <v>16</v>
      </c>
      <c r="K99" t="s">
        <v>1</v>
      </c>
      <c r="L99" t="s">
        <v>55</v>
      </c>
      <c r="M99" s="6">
        <v>50</v>
      </c>
      <c r="N99" s="6">
        <v>75</v>
      </c>
      <c r="O99" s="6">
        <v>35</v>
      </c>
      <c r="P99" s="6">
        <v>70</v>
      </c>
      <c r="Q99" s="6">
        <v>30</v>
      </c>
      <c r="R99" s="6">
        <v>40</v>
      </c>
      <c r="S99">
        <f t="shared" si="1"/>
        <v>300</v>
      </c>
      <c r="T99" s="17">
        <v>255</v>
      </c>
      <c r="U99" s="11">
        <v>60</v>
      </c>
      <c r="V99" s="24">
        <v>0.7</v>
      </c>
      <c r="W99" s="24">
        <v>4</v>
      </c>
    </row>
    <row r="100" spans="1:24" ht="15" customHeight="1" x14ac:dyDescent="0.25">
      <c r="A100" s="6">
        <v>70</v>
      </c>
      <c r="B100" t="s">
        <v>166</v>
      </c>
      <c r="C100" t="s">
        <v>52</v>
      </c>
      <c r="D100" t="s">
        <v>52</v>
      </c>
      <c r="F100" t="s">
        <v>112</v>
      </c>
      <c r="G100" t="s">
        <v>33</v>
      </c>
      <c r="H100" t="s">
        <v>87</v>
      </c>
      <c r="I100" t="s">
        <v>27</v>
      </c>
      <c r="J100" t="s">
        <v>16</v>
      </c>
      <c r="K100" t="s">
        <v>1</v>
      </c>
      <c r="L100" t="s">
        <v>58</v>
      </c>
      <c r="M100" s="6">
        <v>65</v>
      </c>
      <c r="N100" s="6">
        <v>90</v>
      </c>
      <c r="O100" s="6">
        <v>50</v>
      </c>
      <c r="P100" s="6">
        <v>85</v>
      </c>
      <c r="Q100" s="6">
        <v>45</v>
      </c>
      <c r="R100" s="6">
        <v>55</v>
      </c>
      <c r="S100">
        <f t="shared" si="1"/>
        <v>390</v>
      </c>
      <c r="T100" s="17">
        <v>120</v>
      </c>
      <c r="U100" s="14">
        <v>127</v>
      </c>
      <c r="V100" s="24">
        <v>1</v>
      </c>
      <c r="W100" s="24">
        <v>6.4</v>
      </c>
    </row>
    <row r="101" spans="1:24" ht="15" customHeight="1" x14ac:dyDescent="0.25">
      <c r="A101" s="6">
        <v>71</v>
      </c>
      <c r="B101" t="s">
        <v>167</v>
      </c>
      <c r="C101" t="s">
        <v>52</v>
      </c>
      <c r="D101" t="s">
        <v>52</v>
      </c>
      <c r="F101" t="s">
        <v>60</v>
      </c>
      <c r="G101" t="s">
        <v>114</v>
      </c>
      <c r="H101" t="s">
        <v>54</v>
      </c>
      <c r="I101" t="s">
        <v>27</v>
      </c>
      <c r="J101" t="s">
        <v>16</v>
      </c>
      <c r="K101" t="s">
        <v>1</v>
      </c>
      <c r="L101" t="s">
        <v>58</v>
      </c>
      <c r="M101" s="21">
        <v>85</v>
      </c>
      <c r="N101" s="6">
        <v>105</v>
      </c>
      <c r="O101" s="6">
        <v>65</v>
      </c>
      <c r="P101" s="6">
        <v>100</v>
      </c>
      <c r="Q101" s="6">
        <v>70</v>
      </c>
      <c r="R101" s="21">
        <v>75</v>
      </c>
      <c r="S101">
        <f t="shared" si="1"/>
        <v>500</v>
      </c>
      <c r="T101" s="15">
        <v>60</v>
      </c>
      <c r="U101" s="14">
        <v>203</v>
      </c>
      <c r="V101" s="24">
        <v>1.7</v>
      </c>
      <c r="W101" s="24">
        <v>15.5</v>
      </c>
    </row>
    <row r="102" spans="1:24" ht="15" customHeight="1" x14ac:dyDescent="0.25">
      <c r="A102" s="6">
        <v>72</v>
      </c>
      <c r="B102" t="s">
        <v>168</v>
      </c>
      <c r="C102" t="s">
        <v>52</v>
      </c>
      <c r="F102" t="s">
        <v>169</v>
      </c>
      <c r="G102" t="s">
        <v>31</v>
      </c>
      <c r="H102" t="s">
        <v>81</v>
      </c>
      <c r="I102" t="s">
        <v>15</v>
      </c>
      <c r="J102" t="s">
        <v>16</v>
      </c>
      <c r="K102" t="s">
        <v>1</v>
      </c>
      <c r="L102" t="s">
        <v>170</v>
      </c>
      <c r="M102" s="6">
        <v>40</v>
      </c>
      <c r="N102" s="6">
        <v>40</v>
      </c>
      <c r="O102" s="6">
        <v>35</v>
      </c>
      <c r="P102" s="6">
        <v>50</v>
      </c>
      <c r="Q102" s="6">
        <v>100</v>
      </c>
      <c r="R102" s="6">
        <v>70</v>
      </c>
      <c r="S102">
        <f t="shared" si="1"/>
        <v>335</v>
      </c>
      <c r="V102" s="24"/>
      <c r="W102" s="24"/>
    </row>
    <row r="103" spans="1:24" ht="15" customHeight="1" x14ac:dyDescent="0.25">
      <c r="A103" s="6">
        <v>73</v>
      </c>
      <c r="B103" t="s">
        <v>171</v>
      </c>
      <c r="C103" t="s">
        <v>52</v>
      </c>
      <c r="F103" t="s">
        <v>60</v>
      </c>
      <c r="G103" t="s">
        <v>61</v>
      </c>
      <c r="H103" t="s">
        <v>87</v>
      </c>
      <c r="I103" t="s">
        <v>15</v>
      </c>
      <c r="J103" t="s">
        <v>16</v>
      </c>
      <c r="K103" t="s">
        <v>1</v>
      </c>
      <c r="L103" t="s">
        <v>170</v>
      </c>
      <c r="M103" s="6">
        <v>80</v>
      </c>
      <c r="N103" s="6">
        <v>70</v>
      </c>
      <c r="O103" s="6">
        <v>65</v>
      </c>
      <c r="P103" s="6">
        <v>80</v>
      </c>
      <c r="Q103" s="6">
        <v>120</v>
      </c>
      <c r="R103" s="6">
        <v>100</v>
      </c>
      <c r="S103">
        <f t="shared" si="1"/>
        <v>515</v>
      </c>
      <c r="V103" s="24"/>
      <c r="W103" s="24"/>
    </row>
    <row r="104" spans="1:24" ht="15" customHeight="1" x14ac:dyDescent="0.25">
      <c r="A104" s="6">
        <v>74</v>
      </c>
      <c r="B104" t="s">
        <v>1302</v>
      </c>
      <c r="C104" t="s">
        <v>52</v>
      </c>
      <c r="D104" t="s">
        <v>52</v>
      </c>
      <c r="F104" t="s">
        <v>53</v>
      </c>
      <c r="G104" t="s">
        <v>31</v>
      </c>
      <c r="H104" t="s">
        <v>84</v>
      </c>
      <c r="I104" t="s">
        <v>17</v>
      </c>
      <c r="K104" t="s">
        <v>1598</v>
      </c>
      <c r="L104" t="s">
        <v>55</v>
      </c>
      <c r="M104" s="6">
        <v>40</v>
      </c>
      <c r="N104" s="6">
        <v>80</v>
      </c>
      <c r="O104" s="6">
        <v>100</v>
      </c>
      <c r="P104" s="6">
        <v>30</v>
      </c>
      <c r="Q104" s="6">
        <v>30</v>
      </c>
      <c r="R104" s="6">
        <v>20</v>
      </c>
      <c r="S104">
        <f t="shared" si="1"/>
        <v>300</v>
      </c>
      <c r="T104" s="17">
        <v>255</v>
      </c>
      <c r="U104" s="11">
        <v>60</v>
      </c>
      <c r="V104" s="24">
        <v>0.4</v>
      </c>
      <c r="W104" s="24">
        <v>20</v>
      </c>
      <c r="X104" t="s">
        <v>172</v>
      </c>
    </row>
    <row r="105" spans="1:24" x14ac:dyDescent="0.25">
      <c r="B105" t="s">
        <v>1511</v>
      </c>
      <c r="C105" t="s">
        <v>1651</v>
      </c>
      <c r="D105" t="s">
        <v>52</v>
      </c>
      <c r="F105" t="s">
        <v>53</v>
      </c>
      <c r="G105" t="s">
        <v>31</v>
      </c>
      <c r="H105" t="s">
        <v>87</v>
      </c>
      <c r="I105" t="s">
        <v>17</v>
      </c>
      <c r="J105" t="s">
        <v>22</v>
      </c>
      <c r="K105" t="s">
        <v>1598</v>
      </c>
      <c r="L105" t="s">
        <v>55</v>
      </c>
      <c r="M105" s="6">
        <v>40</v>
      </c>
      <c r="N105" s="6">
        <v>80</v>
      </c>
      <c r="O105" s="6">
        <v>100</v>
      </c>
      <c r="P105" s="6">
        <v>30</v>
      </c>
      <c r="Q105" s="6">
        <v>30</v>
      </c>
      <c r="R105" s="6">
        <v>20</v>
      </c>
      <c r="S105">
        <f>SUM(M105:R105)</f>
        <v>300</v>
      </c>
      <c r="T105" s="17">
        <v>255</v>
      </c>
      <c r="U105" s="11">
        <v>60</v>
      </c>
      <c r="V105" s="24">
        <v>0.4</v>
      </c>
      <c r="W105" s="24">
        <v>20.3</v>
      </c>
      <c r="X105" t="s">
        <v>1673</v>
      </c>
    </row>
    <row r="106" spans="1:24" ht="15" customHeight="1" x14ac:dyDescent="0.25">
      <c r="A106" s="6">
        <v>75</v>
      </c>
      <c r="B106" t="s">
        <v>1507</v>
      </c>
      <c r="C106" t="s">
        <v>52</v>
      </c>
      <c r="D106" t="s">
        <v>52</v>
      </c>
      <c r="F106" t="s">
        <v>53</v>
      </c>
      <c r="G106" t="s">
        <v>33</v>
      </c>
      <c r="H106" t="s">
        <v>87</v>
      </c>
      <c r="I106" t="s">
        <v>17</v>
      </c>
      <c r="J106" t="s">
        <v>23</v>
      </c>
      <c r="K106" t="s">
        <v>1598</v>
      </c>
      <c r="L106" t="s">
        <v>173</v>
      </c>
      <c r="M106" s="21">
        <v>60</v>
      </c>
      <c r="N106" s="6">
        <v>95</v>
      </c>
      <c r="O106" s="6">
        <v>115</v>
      </c>
      <c r="P106" s="6">
        <v>45</v>
      </c>
      <c r="Q106" s="6">
        <v>45</v>
      </c>
      <c r="R106" s="21">
        <v>40</v>
      </c>
      <c r="S106">
        <f t="shared" si="1"/>
        <v>400</v>
      </c>
      <c r="T106" s="15">
        <v>130</v>
      </c>
      <c r="U106" s="14">
        <v>117</v>
      </c>
      <c r="V106" s="24">
        <v>1</v>
      </c>
      <c r="W106" s="25">
        <v>231.5</v>
      </c>
      <c r="X106" t="s">
        <v>174</v>
      </c>
    </row>
    <row r="107" spans="1:24" x14ac:dyDescent="0.25">
      <c r="B107" t="s">
        <v>1509</v>
      </c>
      <c r="C107" t="s">
        <v>1651</v>
      </c>
      <c r="D107" t="s">
        <v>52</v>
      </c>
      <c r="F107" t="s">
        <v>53</v>
      </c>
      <c r="G107" t="s">
        <v>33</v>
      </c>
      <c r="H107" t="s">
        <v>54</v>
      </c>
      <c r="I107" t="s">
        <v>17</v>
      </c>
      <c r="J107" t="s">
        <v>22</v>
      </c>
      <c r="K107" t="s">
        <v>1598</v>
      </c>
      <c r="L107" t="s">
        <v>173</v>
      </c>
      <c r="M107" s="21">
        <v>60</v>
      </c>
      <c r="N107" s="6">
        <v>95</v>
      </c>
      <c r="O107" s="6">
        <v>115</v>
      </c>
      <c r="P107" s="6">
        <v>45</v>
      </c>
      <c r="Q107" s="6">
        <v>45</v>
      </c>
      <c r="R107" s="21">
        <v>40</v>
      </c>
      <c r="S107">
        <f>SUM(M107:R107)</f>
        <v>400</v>
      </c>
      <c r="T107" s="15">
        <v>130</v>
      </c>
      <c r="U107" s="14">
        <v>117</v>
      </c>
      <c r="V107" s="24">
        <v>1</v>
      </c>
      <c r="W107" s="25">
        <v>242.5</v>
      </c>
    </row>
    <row r="108" spans="1:24" ht="15" customHeight="1" x14ac:dyDescent="0.25">
      <c r="A108" s="6">
        <v>76</v>
      </c>
      <c r="B108" t="s">
        <v>1491</v>
      </c>
      <c r="C108" t="s">
        <v>52</v>
      </c>
      <c r="D108" t="s">
        <v>52</v>
      </c>
      <c r="F108" t="s">
        <v>60</v>
      </c>
      <c r="G108" t="s">
        <v>86</v>
      </c>
      <c r="H108" t="s">
        <v>54</v>
      </c>
      <c r="I108" t="s">
        <v>17</v>
      </c>
      <c r="J108" t="s">
        <v>23</v>
      </c>
      <c r="K108" t="s">
        <v>1598</v>
      </c>
      <c r="L108" t="s">
        <v>173</v>
      </c>
      <c r="M108" s="21">
        <v>85</v>
      </c>
      <c r="N108" s="6">
        <v>120</v>
      </c>
      <c r="O108" s="6">
        <v>130</v>
      </c>
      <c r="P108" s="6">
        <v>55</v>
      </c>
      <c r="Q108" s="6">
        <v>65</v>
      </c>
      <c r="R108" s="21">
        <v>50</v>
      </c>
      <c r="S108">
        <f t="shared" si="1"/>
        <v>505</v>
      </c>
      <c r="T108" s="15">
        <v>75</v>
      </c>
      <c r="U108" s="14">
        <v>177</v>
      </c>
      <c r="V108" s="24">
        <v>1.4</v>
      </c>
      <c r="W108" s="25">
        <v>661.4</v>
      </c>
      <c r="X108" t="s">
        <v>1931</v>
      </c>
    </row>
    <row r="109" spans="1:24" x14ac:dyDescent="0.25">
      <c r="B109" t="s">
        <v>1493</v>
      </c>
      <c r="C109" t="s">
        <v>1651</v>
      </c>
      <c r="D109" t="s">
        <v>52</v>
      </c>
      <c r="F109" t="s">
        <v>60</v>
      </c>
      <c r="G109" t="s">
        <v>86</v>
      </c>
      <c r="H109" t="s">
        <v>57</v>
      </c>
      <c r="I109" t="s">
        <v>17</v>
      </c>
      <c r="J109" t="s">
        <v>22</v>
      </c>
      <c r="K109" t="s">
        <v>1598</v>
      </c>
      <c r="L109" t="s">
        <v>173</v>
      </c>
      <c r="M109" s="21">
        <v>85</v>
      </c>
      <c r="N109" s="6">
        <v>120</v>
      </c>
      <c r="O109" s="6">
        <v>130</v>
      </c>
      <c r="P109" s="6">
        <v>55</v>
      </c>
      <c r="Q109" s="6">
        <v>65</v>
      </c>
      <c r="R109" s="21">
        <v>50</v>
      </c>
      <c r="S109">
        <f>SUM(M109:R109)</f>
        <v>505</v>
      </c>
      <c r="T109" s="15">
        <v>75</v>
      </c>
      <c r="U109" s="14">
        <v>177</v>
      </c>
      <c r="V109" s="24">
        <v>1.7</v>
      </c>
      <c r="W109" s="25">
        <v>696.7</v>
      </c>
      <c r="X109" t="s">
        <v>1676</v>
      </c>
    </row>
    <row r="110" spans="1:24" x14ac:dyDescent="0.25">
      <c r="A110" s="6">
        <v>77</v>
      </c>
      <c r="B110" t="s">
        <v>175</v>
      </c>
      <c r="C110" t="s">
        <v>74</v>
      </c>
      <c r="M110" s="21">
        <v>50</v>
      </c>
      <c r="N110" s="6">
        <v>85</v>
      </c>
      <c r="O110" s="6">
        <v>55</v>
      </c>
      <c r="P110" s="6">
        <v>65</v>
      </c>
      <c r="Q110" s="6">
        <v>65</v>
      </c>
      <c r="R110" s="21">
        <v>90</v>
      </c>
      <c r="S110">
        <f>SUM(M110:R110)</f>
        <v>410</v>
      </c>
      <c r="T110" s="17">
        <v>190</v>
      </c>
      <c r="U110" s="14">
        <v>82</v>
      </c>
      <c r="V110" s="24">
        <v>1</v>
      </c>
      <c r="W110" s="25">
        <v>30</v>
      </c>
    </row>
    <row r="111" spans="1:24" ht="15" customHeight="1" x14ac:dyDescent="0.25">
      <c r="A111" s="6"/>
      <c r="B111" t="s">
        <v>1959</v>
      </c>
      <c r="C111" t="s">
        <v>1651</v>
      </c>
      <c r="F111" t="s">
        <v>112</v>
      </c>
      <c r="G111" t="s">
        <v>31</v>
      </c>
      <c r="H111" t="s">
        <v>87</v>
      </c>
      <c r="I111" t="s">
        <v>18</v>
      </c>
      <c r="J111" t="s">
        <v>3</v>
      </c>
      <c r="K111" t="s">
        <v>1598</v>
      </c>
      <c r="L111" t="s">
        <v>129</v>
      </c>
      <c r="M111">
        <v>50</v>
      </c>
      <c r="N111">
        <v>85</v>
      </c>
      <c r="O111">
        <v>55</v>
      </c>
      <c r="P111">
        <v>65</v>
      </c>
      <c r="Q111">
        <v>65</v>
      </c>
      <c r="R111">
        <v>90</v>
      </c>
      <c r="S111">
        <f t="shared" si="1"/>
        <v>410</v>
      </c>
      <c r="T111" s="17">
        <v>190</v>
      </c>
      <c r="U111" s="11">
        <v>82</v>
      </c>
      <c r="V111" s="24">
        <v>0.8</v>
      </c>
      <c r="W111" s="24">
        <v>24</v>
      </c>
      <c r="X111" t="s">
        <v>177</v>
      </c>
    </row>
    <row r="112" spans="1:24" ht="15" customHeight="1" x14ac:dyDescent="0.25">
      <c r="A112" s="6">
        <v>78</v>
      </c>
      <c r="B112" t="s">
        <v>178</v>
      </c>
      <c r="C112" t="s">
        <v>74</v>
      </c>
      <c r="M112" s="22">
        <v>65</v>
      </c>
      <c r="N112">
        <v>100</v>
      </c>
      <c r="O112">
        <v>70</v>
      </c>
      <c r="P112">
        <v>80</v>
      </c>
      <c r="Q112">
        <v>80</v>
      </c>
      <c r="R112">
        <v>105</v>
      </c>
      <c r="S112">
        <f t="shared" si="1"/>
        <v>500</v>
      </c>
      <c r="T112" s="15">
        <v>75</v>
      </c>
      <c r="U112" s="11">
        <v>175</v>
      </c>
      <c r="V112" s="24">
        <v>1.7</v>
      </c>
      <c r="W112" s="25">
        <v>170</v>
      </c>
    </row>
    <row r="113" spans="1:24" ht="15" customHeight="1" x14ac:dyDescent="0.25">
      <c r="B113" t="s">
        <v>1960</v>
      </c>
      <c r="C113" t="s">
        <v>1651</v>
      </c>
      <c r="F113" t="s">
        <v>60</v>
      </c>
      <c r="G113" t="s">
        <v>86</v>
      </c>
      <c r="H113" t="s">
        <v>54</v>
      </c>
      <c r="I113" t="s">
        <v>18</v>
      </c>
      <c r="J113" t="s">
        <v>3</v>
      </c>
      <c r="K113" t="s">
        <v>1598</v>
      </c>
      <c r="L113" t="s">
        <v>129</v>
      </c>
      <c r="M113">
        <v>65</v>
      </c>
      <c r="N113">
        <v>100</v>
      </c>
      <c r="O113">
        <v>70</v>
      </c>
      <c r="P113">
        <v>80</v>
      </c>
      <c r="Q113">
        <v>80</v>
      </c>
      <c r="R113">
        <v>105</v>
      </c>
      <c r="S113">
        <f t="shared" si="1"/>
        <v>500</v>
      </c>
      <c r="T113" s="15">
        <v>75</v>
      </c>
      <c r="U113" s="11">
        <v>175</v>
      </c>
      <c r="V113" s="24">
        <v>1.7</v>
      </c>
      <c r="W113" s="25">
        <v>160</v>
      </c>
      <c r="X113" t="s">
        <v>1622</v>
      </c>
    </row>
    <row r="114" spans="1:24" ht="15" customHeight="1" x14ac:dyDescent="0.25">
      <c r="A114" s="6">
        <v>79</v>
      </c>
      <c r="B114" t="s">
        <v>179</v>
      </c>
      <c r="C114" t="s">
        <v>74</v>
      </c>
      <c r="D114" t="s">
        <v>1889</v>
      </c>
      <c r="M114">
        <v>90</v>
      </c>
      <c r="N114">
        <v>65</v>
      </c>
      <c r="O114">
        <v>65</v>
      </c>
      <c r="P114">
        <v>40</v>
      </c>
      <c r="Q114">
        <v>40</v>
      </c>
      <c r="R114">
        <v>15</v>
      </c>
      <c r="S114">
        <f t="shared" si="1"/>
        <v>315</v>
      </c>
      <c r="T114" s="17">
        <v>190</v>
      </c>
      <c r="U114" s="11">
        <v>63</v>
      </c>
      <c r="V114" s="24">
        <v>1.2</v>
      </c>
      <c r="W114" s="24">
        <v>36</v>
      </c>
    </row>
    <row r="115" spans="1:24" ht="15" customHeight="1" x14ac:dyDescent="0.25">
      <c r="B115" t="s">
        <v>1961</v>
      </c>
      <c r="C115" t="s">
        <v>1651</v>
      </c>
      <c r="D115" t="s">
        <v>1889</v>
      </c>
      <c r="F115" t="s">
        <v>53</v>
      </c>
      <c r="G115" t="s">
        <v>31</v>
      </c>
      <c r="H115" t="s">
        <v>54</v>
      </c>
      <c r="I115" t="s">
        <v>16</v>
      </c>
      <c r="J115" t="s">
        <v>3</v>
      </c>
      <c r="K115" t="s">
        <v>1599</v>
      </c>
      <c r="L115" t="s">
        <v>170</v>
      </c>
      <c r="M115">
        <v>90</v>
      </c>
      <c r="N115">
        <v>65</v>
      </c>
      <c r="O115">
        <v>65</v>
      </c>
      <c r="P115">
        <v>40</v>
      </c>
      <c r="Q115">
        <v>40</v>
      </c>
      <c r="R115">
        <v>15</v>
      </c>
      <c r="S115">
        <f t="shared" si="1"/>
        <v>315</v>
      </c>
      <c r="T115" s="17">
        <v>190</v>
      </c>
      <c r="U115" s="11">
        <v>63</v>
      </c>
      <c r="V115" s="24">
        <v>1.2</v>
      </c>
      <c r="W115" s="24">
        <v>36</v>
      </c>
      <c r="X115" t="s">
        <v>1645</v>
      </c>
    </row>
    <row r="116" spans="1:24" ht="15" customHeight="1" x14ac:dyDescent="0.25">
      <c r="A116" s="6">
        <v>80</v>
      </c>
      <c r="B116" t="s">
        <v>180</v>
      </c>
      <c r="C116" t="s">
        <v>74</v>
      </c>
      <c r="D116" t="s">
        <v>52</v>
      </c>
      <c r="M116">
        <v>95</v>
      </c>
      <c r="N116">
        <v>75</v>
      </c>
      <c r="O116">
        <v>110</v>
      </c>
      <c r="P116">
        <v>100</v>
      </c>
      <c r="Q116">
        <v>80</v>
      </c>
      <c r="R116" s="15">
        <v>42</v>
      </c>
      <c r="S116">
        <f t="shared" si="1"/>
        <v>502</v>
      </c>
      <c r="T116" s="14">
        <v>60</v>
      </c>
      <c r="U116" s="15">
        <v>212</v>
      </c>
      <c r="V116" s="24">
        <v>1.6</v>
      </c>
      <c r="W116" s="24">
        <v>78.5</v>
      </c>
    </row>
    <row r="117" spans="1:24" ht="15" customHeight="1" x14ac:dyDescent="0.25">
      <c r="B117" t="s">
        <v>1962</v>
      </c>
      <c r="C117" t="s">
        <v>1651</v>
      </c>
      <c r="D117" t="s">
        <v>1889</v>
      </c>
      <c r="F117" t="s">
        <v>60</v>
      </c>
      <c r="G117" t="s">
        <v>102</v>
      </c>
      <c r="H117" t="s">
        <v>54</v>
      </c>
      <c r="I117" t="s">
        <v>16</v>
      </c>
      <c r="J117" t="s">
        <v>3</v>
      </c>
      <c r="K117" t="s">
        <v>1599</v>
      </c>
      <c r="L117" t="s">
        <v>170</v>
      </c>
      <c r="M117">
        <v>95</v>
      </c>
      <c r="N117">
        <v>100</v>
      </c>
      <c r="O117">
        <v>95</v>
      </c>
      <c r="P117">
        <v>100</v>
      </c>
      <c r="Q117">
        <v>70</v>
      </c>
      <c r="R117" s="15">
        <v>42</v>
      </c>
      <c r="S117">
        <f t="shared" si="1"/>
        <v>502</v>
      </c>
      <c r="T117" s="14">
        <v>60</v>
      </c>
      <c r="U117" s="15">
        <v>212</v>
      </c>
      <c r="V117" s="24">
        <v>1.6</v>
      </c>
      <c r="W117" s="24">
        <v>70.5</v>
      </c>
      <c r="X117" t="s">
        <v>1811</v>
      </c>
    </row>
    <row r="118" spans="1:24" ht="15" customHeight="1" x14ac:dyDescent="0.25">
      <c r="A118" s="6"/>
      <c r="B118" t="s">
        <v>181</v>
      </c>
      <c r="C118" t="s">
        <v>74</v>
      </c>
      <c r="D118" t="s">
        <v>1889</v>
      </c>
      <c r="M118">
        <v>95</v>
      </c>
      <c r="N118">
        <v>75</v>
      </c>
      <c r="O118">
        <v>180</v>
      </c>
      <c r="P118">
        <v>130</v>
      </c>
      <c r="Q118">
        <v>80</v>
      </c>
      <c r="R118" s="15">
        <v>42</v>
      </c>
      <c r="S118">
        <f t="shared" si="1"/>
        <v>602</v>
      </c>
      <c r="T118" s="14">
        <v>30</v>
      </c>
      <c r="U118" s="15">
        <v>282</v>
      </c>
      <c r="V118" s="24">
        <v>2</v>
      </c>
      <c r="W118" s="24">
        <v>120</v>
      </c>
    </row>
    <row r="119" spans="1:24" ht="15" customHeight="1" x14ac:dyDescent="0.25">
      <c r="A119" s="6">
        <v>81</v>
      </c>
      <c r="B119" t="s">
        <v>182</v>
      </c>
      <c r="C119" t="s">
        <v>1888</v>
      </c>
      <c r="D119" t="s">
        <v>52</v>
      </c>
      <c r="M119" s="6">
        <v>25</v>
      </c>
      <c r="N119" s="6">
        <v>35</v>
      </c>
      <c r="O119" s="6">
        <v>70</v>
      </c>
      <c r="P119" s="6">
        <v>95</v>
      </c>
      <c r="Q119" s="6">
        <v>55</v>
      </c>
      <c r="R119" s="6">
        <v>45</v>
      </c>
      <c r="S119">
        <f t="shared" si="1"/>
        <v>325</v>
      </c>
      <c r="T119" s="17">
        <v>190</v>
      </c>
      <c r="U119" s="11">
        <v>65</v>
      </c>
      <c r="V119" s="24">
        <v>0.3</v>
      </c>
      <c r="W119" s="24">
        <v>6</v>
      </c>
    </row>
    <row r="120" spans="1:24" ht="15" customHeight="1" x14ac:dyDescent="0.25">
      <c r="A120" s="6"/>
      <c r="B120" t="s">
        <v>1903</v>
      </c>
      <c r="C120" t="s">
        <v>176</v>
      </c>
      <c r="D120" t="s">
        <v>52</v>
      </c>
      <c r="F120" t="s">
        <v>53</v>
      </c>
      <c r="G120" t="s">
        <v>31</v>
      </c>
      <c r="H120" t="s">
        <v>87</v>
      </c>
      <c r="I120" t="s">
        <v>22</v>
      </c>
      <c r="J120" t="s">
        <v>17</v>
      </c>
      <c r="K120" t="s">
        <v>1599</v>
      </c>
      <c r="L120" t="s">
        <v>55</v>
      </c>
      <c r="M120" s="6">
        <v>45</v>
      </c>
      <c r="N120" s="6">
        <v>35</v>
      </c>
      <c r="O120" s="6">
        <v>70</v>
      </c>
      <c r="P120" s="6">
        <v>85</v>
      </c>
      <c r="Q120" s="6">
        <v>55</v>
      </c>
      <c r="R120" s="6">
        <v>35</v>
      </c>
      <c r="S120">
        <f t="shared" si="1"/>
        <v>325</v>
      </c>
      <c r="T120" s="17">
        <v>190</v>
      </c>
      <c r="U120" s="11">
        <v>65</v>
      </c>
      <c r="V120" s="24">
        <v>0.3</v>
      </c>
      <c r="W120" s="24">
        <v>14.7</v>
      </c>
    </row>
    <row r="121" spans="1:24" ht="15" customHeight="1" x14ac:dyDescent="0.25">
      <c r="A121" s="6">
        <v>82</v>
      </c>
      <c r="B121" t="s">
        <v>183</v>
      </c>
      <c r="C121" t="s">
        <v>1888</v>
      </c>
      <c r="D121" t="s">
        <v>52</v>
      </c>
      <c r="M121" s="6">
        <v>50</v>
      </c>
      <c r="N121" s="6">
        <v>60</v>
      </c>
      <c r="O121" s="6">
        <v>95</v>
      </c>
      <c r="P121" s="6">
        <v>120</v>
      </c>
      <c r="Q121" s="6">
        <v>70</v>
      </c>
      <c r="R121" s="6">
        <v>70</v>
      </c>
      <c r="S121">
        <f t="shared" si="1"/>
        <v>465</v>
      </c>
      <c r="T121" s="17">
        <v>60</v>
      </c>
      <c r="U121" s="14">
        <v>143</v>
      </c>
      <c r="V121" s="24">
        <v>1</v>
      </c>
      <c r="W121" s="24">
        <v>60</v>
      </c>
    </row>
    <row r="122" spans="1:24" ht="15" customHeight="1" x14ac:dyDescent="0.25">
      <c r="A122" s="6"/>
      <c r="B122" t="s">
        <v>1904</v>
      </c>
      <c r="C122" t="s">
        <v>176</v>
      </c>
      <c r="D122" t="s">
        <v>52</v>
      </c>
      <c r="F122" t="s">
        <v>53</v>
      </c>
      <c r="G122" t="s">
        <v>48</v>
      </c>
      <c r="H122" t="s">
        <v>87</v>
      </c>
      <c r="I122" t="s">
        <v>22</v>
      </c>
      <c r="J122" t="s">
        <v>17</v>
      </c>
      <c r="K122" t="s">
        <v>1599</v>
      </c>
      <c r="L122" t="s">
        <v>173</v>
      </c>
      <c r="M122" s="6">
        <v>60</v>
      </c>
      <c r="N122" s="6">
        <v>60</v>
      </c>
      <c r="O122" s="6">
        <v>95</v>
      </c>
      <c r="P122" s="6">
        <v>120</v>
      </c>
      <c r="Q122" s="6">
        <v>70</v>
      </c>
      <c r="R122" s="6">
        <v>60</v>
      </c>
      <c r="S122">
        <f t="shared" si="1"/>
        <v>465</v>
      </c>
      <c r="T122" s="17">
        <v>60</v>
      </c>
      <c r="U122" s="14">
        <v>143</v>
      </c>
      <c r="V122" s="24">
        <v>0.7</v>
      </c>
      <c r="W122" s="24">
        <v>60</v>
      </c>
    </row>
    <row r="123" spans="1:24" ht="15" customHeight="1" x14ac:dyDescent="0.25">
      <c r="A123" s="6">
        <v>83</v>
      </c>
      <c r="B123" t="s">
        <v>185</v>
      </c>
      <c r="C123" t="s">
        <v>1651</v>
      </c>
      <c r="F123" t="s">
        <v>53</v>
      </c>
      <c r="G123" t="s">
        <v>36</v>
      </c>
      <c r="H123" t="s">
        <v>54</v>
      </c>
      <c r="I123" t="s">
        <v>9</v>
      </c>
      <c r="K123" t="s">
        <v>1</v>
      </c>
      <c r="L123" t="s">
        <v>100</v>
      </c>
      <c r="M123">
        <v>52</v>
      </c>
      <c r="N123">
        <v>95</v>
      </c>
      <c r="O123">
        <v>55</v>
      </c>
      <c r="P123">
        <v>58</v>
      </c>
      <c r="Q123">
        <v>62</v>
      </c>
      <c r="R123">
        <v>55</v>
      </c>
      <c r="S123">
        <f t="shared" si="1"/>
        <v>377</v>
      </c>
      <c r="V123" s="24"/>
      <c r="W123" s="24"/>
      <c r="X123" t="s">
        <v>186</v>
      </c>
    </row>
    <row r="124" spans="1:24" ht="15" customHeight="1" x14ac:dyDescent="0.25">
      <c r="A124" s="6">
        <v>84</v>
      </c>
      <c r="B124" t="s">
        <v>187</v>
      </c>
      <c r="C124" t="s">
        <v>74</v>
      </c>
      <c r="S124">
        <f t="shared" si="1"/>
        <v>0</v>
      </c>
      <c r="V124" s="24"/>
      <c r="W124" s="24"/>
      <c r="X124" t="s">
        <v>188</v>
      </c>
    </row>
    <row r="125" spans="1:24" ht="15" customHeight="1" x14ac:dyDescent="0.25">
      <c r="A125" s="6">
        <v>85</v>
      </c>
      <c r="B125" t="s">
        <v>189</v>
      </c>
      <c r="C125" t="s">
        <v>74</v>
      </c>
      <c r="S125">
        <f t="shared" si="1"/>
        <v>0</v>
      </c>
      <c r="V125" s="24"/>
      <c r="W125" s="24"/>
    </row>
    <row r="126" spans="1:24" ht="15" customHeight="1" x14ac:dyDescent="0.25">
      <c r="A126" s="6">
        <v>86</v>
      </c>
      <c r="B126" t="s">
        <v>190</v>
      </c>
      <c r="C126" t="s">
        <v>74</v>
      </c>
      <c r="S126">
        <f t="shared" si="1"/>
        <v>0</v>
      </c>
      <c r="V126" s="24"/>
      <c r="W126" s="24"/>
      <c r="X126" t="s">
        <v>191</v>
      </c>
    </row>
    <row r="127" spans="1:24" ht="15" customHeight="1" x14ac:dyDescent="0.25">
      <c r="A127" s="6">
        <v>87</v>
      </c>
      <c r="B127" t="s">
        <v>192</v>
      </c>
      <c r="C127" t="s">
        <v>74</v>
      </c>
      <c r="S127">
        <f t="shared" si="1"/>
        <v>0</v>
      </c>
      <c r="V127" s="24"/>
      <c r="W127" s="24"/>
    </row>
    <row r="128" spans="1:24" ht="15" customHeight="1" x14ac:dyDescent="0.25">
      <c r="A128" s="6">
        <v>88</v>
      </c>
      <c r="B128" t="s">
        <v>1517</v>
      </c>
      <c r="C128" t="s">
        <v>74</v>
      </c>
      <c r="S128">
        <f t="shared" si="1"/>
        <v>0</v>
      </c>
      <c r="V128" s="24"/>
      <c r="W128" s="24"/>
      <c r="X128" t="s">
        <v>193</v>
      </c>
    </row>
    <row r="129" spans="1:24" ht="15" customHeight="1" x14ac:dyDescent="0.25">
      <c r="A129" s="6">
        <v>89</v>
      </c>
      <c r="B129" t="s">
        <v>1482</v>
      </c>
      <c r="C129" t="s">
        <v>74</v>
      </c>
      <c r="S129">
        <f t="shared" si="1"/>
        <v>0</v>
      </c>
      <c r="V129" s="24"/>
      <c r="W129" s="24"/>
      <c r="X129" t="s">
        <v>1674</v>
      </c>
    </row>
    <row r="130" spans="1:24" ht="15" customHeight="1" x14ac:dyDescent="0.25">
      <c r="A130" s="6">
        <v>90</v>
      </c>
      <c r="B130" t="s">
        <v>194</v>
      </c>
      <c r="C130" t="s">
        <v>52</v>
      </c>
      <c r="F130" t="s">
        <v>53</v>
      </c>
      <c r="G130" t="s">
        <v>31</v>
      </c>
      <c r="H130" t="s">
        <v>84</v>
      </c>
      <c r="I130" t="s">
        <v>15</v>
      </c>
      <c r="J130" t="s">
        <v>2</v>
      </c>
      <c r="K130" t="s">
        <v>1599</v>
      </c>
      <c r="L130" t="s">
        <v>170</v>
      </c>
      <c r="M130" s="6">
        <v>30</v>
      </c>
      <c r="N130" s="6">
        <v>65</v>
      </c>
      <c r="O130" s="6">
        <v>100</v>
      </c>
      <c r="P130" s="6">
        <v>45</v>
      </c>
      <c r="Q130" s="6">
        <v>25</v>
      </c>
      <c r="R130" s="6">
        <v>40</v>
      </c>
      <c r="S130">
        <f t="shared" si="1"/>
        <v>305</v>
      </c>
      <c r="V130" s="24"/>
      <c r="W130" s="24"/>
    </row>
    <row r="131" spans="1:24" ht="15" customHeight="1" x14ac:dyDescent="0.25">
      <c r="A131" s="6">
        <v>91</v>
      </c>
      <c r="B131" t="s">
        <v>195</v>
      </c>
      <c r="C131" t="s">
        <v>52</v>
      </c>
      <c r="F131" t="s">
        <v>60</v>
      </c>
      <c r="G131" t="s">
        <v>61</v>
      </c>
      <c r="H131" t="s">
        <v>54</v>
      </c>
      <c r="I131" t="s">
        <v>15</v>
      </c>
      <c r="J131" t="s">
        <v>2</v>
      </c>
      <c r="K131" t="s">
        <v>1599</v>
      </c>
      <c r="L131" t="s">
        <v>170</v>
      </c>
      <c r="M131" s="6">
        <v>50</v>
      </c>
      <c r="N131" s="6">
        <v>95</v>
      </c>
      <c r="O131" s="6">
        <v>180</v>
      </c>
      <c r="P131" s="6">
        <v>85</v>
      </c>
      <c r="Q131" s="6">
        <v>45</v>
      </c>
      <c r="R131" s="6">
        <v>70</v>
      </c>
      <c r="S131">
        <f t="shared" si="1"/>
        <v>525</v>
      </c>
      <c r="V131" s="24"/>
      <c r="W131" s="24"/>
    </row>
    <row r="132" spans="1:24" ht="15" customHeight="1" x14ac:dyDescent="0.25">
      <c r="A132" s="6">
        <v>92</v>
      </c>
      <c r="B132" t="s">
        <v>196</v>
      </c>
      <c r="C132" t="s">
        <v>52</v>
      </c>
      <c r="D132" t="s">
        <v>52</v>
      </c>
      <c r="F132" t="s">
        <v>169</v>
      </c>
      <c r="G132" t="s">
        <v>36</v>
      </c>
      <c r="H132" t="s">
        <v>87</v>
      </c>
      <c r="I132" t="s">
        <v>24</v>
      </c>
      <c r="J132" t="s">
        <v>16</v>
      </c>
      <c r="K132" t="s">
        <v>1600</v>
      </c>
      <c r="L132" t="s">
        <v>197</v>
      </c>
      <c r="M132" s="6">
        <v>30</v>
      </c>
      <c r="N132" s="6">
        <v>35</v>
      </c>
      <c r="O132" s="6">
        <v>30</v>
      </c>
      <c r="P132" s="6">
        <v>100</v>
      </c>
      <c r="Q132" s="6">
        <v>35</v>
      </c>
      <c r="R132" s="6">
        <v>80</v>
      </c>
      <c r="S132">
        <f t="shared" si="1"/>
        <v>310</v>
      </c>
      <c r="T132" s="14">
        <v>150</v>
      </c>
      <c r="U132" s="15">
        <v>78</v>
      </c>
      <c r="V132" s="28">
        <v>0.7</v>
      </c>
      <c r="W132" s="24">
        <v>0.1</v>
      </c>
    </row>
    <row r="133" spans="1:24" ht="15" customHeight="1" x14ac:dyDescent="0.25">
      <c r="A133" s="6">
        <v>93</v>
      </c>
      <c r="B133" t="s">
        <v>198</v>
      </c>
      <c r="C133" t="s">
        <v>52</v>
      </c>
      <c r="D133" t="s">
        <v>52</v>
      </c>
      <c r="F133" t="s">
        <v>169</v>
      </c>
      <c r="G133" t="s">
        <v>48</v>
      </c>
      <c r="H133" t="s">
        <v>54</v>
      </c>
      <c r="I133" t="s">
        <v>24</v>
      </c>
      <c r="J133" t="s">
        <v>16</v>
      </c>
      <c r="K133" t="s">
        <v>1600</v>
      </c>
      <c r="L133" t="s">
        <v>197</v>
      </c>
      <c r="M133" s="6">
        <v>45</v>
      </c>
      <c r="N133" s="6">
        <v>50</v>
      </c>
      <c r="O133" s="6">
        <v>45</v>
      </c>
      <c r="P133" s="6">
        <v>115</v>
      </c>
      <c r="Q133" s="6">
        <v>55</v>
      </c>
      <c r="R133" s="6">
        <v>95</v>
      </c>
      <c r="S133">
        <f t="shared" si="1"/>
        <v>405</v>
      </c>
      <c r="T133" s="14">
        <v>75</v>
      </c>
      <c r="U133" s="11">
        <v>142</v>
      </c>
      <c r="V133" s="28">
        <v>1.3</v>
      </c>
      <c r="W133" s="25">
        <v>0.2</v>
      </c>
    </row>
    <row r="134" spans="1:24" ht="15" customHeight="1" x14ac:dyDescent="0.25">
      <c r="A134" s="6">
        <v>94</v>
      </c>
      <c r="B134" t="s">
        <v>199</v>
      </c>
      <c r="C134" t="s">
        <v>52</v>
      </c>
      <c r="D134" t="s">
        <v>52</v>
      </c>
      <c r="F134" t="s">
        <v>60</v>
      </c>
      <c r="G134" t="s">
        <v>64</v>
      </c>
      <c r="H134" t="s">
        <v>57</v>
      </c>
      <c r="I134" t="s">
        <v>24</v>
      </c>
      <c r="J134" t="s">
        <v>16</v>
      </c>
      <c r="K134" t="s">
        <v>1600</v>
      </c>
      <c r="L134" t="s">
        <v>197</v>
      </c>
      <c r="M134" s="6">
        <v>60</v>
      </c>
      <c r="N134" s="6">
        <v>65</v>
      </c>
      <c r="O134" s="6">
        <v>60</v>
      </c>
      <c r="P134" s="6">
        <v>130</v>
      </c>
      <c r="Q134" s="6">
        <v>75</v>
      </c>
      <c r="R134" s="6">
        <v>110</v>
      </c>
      <c r="S134">
        <f t="shared" si="1"/>
        <v>500</v>
      </c>
      <c r="T134" s="14">
        <v>35</v>
      </c>
      <c r="U134" s="15">
        <v>255</v>
      </c>
      <c r="V134" s="24">
        <v>1.5</v>
      </c>
      <c r="W134" s="24">
        <v>40.5</v>
      </c>
    </row>
    <row r="135" spans="1:24" ht="15" customHeight="1" x14ac:dyDescent="0.25">
      <c r="A135" s="6"/>
      <c r="B135" t="s">
        <v>200</v>
      </c>
      <c r="C135" t="s">
        <v>63</v>
      </c>
      <c r="D135" t="s">
        <v>52</v>
      </c>
      <c r="G135" t="s">
        <v>37</v>
      </c>
      <c r="H135" t="s">
        <v>65</v>
      </c>
      <c r="I135" t="s">
        <v>24</v>
      </c>
      <c r="J135" t="s">
        <v>16</v>
      </c>
      <c r="K135" t="s">
        <v>1600</v>
      </c>
      <c r="L135" t="s">
        <v>197</v>
      </c>
      <c r="M135" s="6">
        <v>60</v>
      </c>
      <c r="N135" s="6">
        <v>65</v>
      </c>
      <c r="O135" s="6">
        <v>80</v>
      </c>
      <c r="P135" s="6">
        <v>170</v>
      </c>
      <c r="Q135" s="6">
        <v>95</v>
      </c>
      <c r="R135" s="6">
        <v>130</v>
      </c>
      <c r="S135">
        <f t="shared" si="1"/>
        <v>600</v>
      </c>
      <c r="T135" s="14">
        <v>20</v>
      </c>
      <c r="U135" s="15">
        <v>333</v>
      </c>
      <c r="V135" s="24">
        <v>1.4</v>
      </c>
      <c r="W135" s="24">
        <v>40.5</v>
      </c>
    </row>
    <row r="136" spans="1:24" ht="15" customHeight="1" x14ac:dyDescent="0.25">
      <c r="A136" s="6">
        <v>95</v>
      </c>
      <c r="B136" t="s">
        <v>201</v>
      </c>
      <c r="C136" t="s">
        <v>52</v>
      </c>
      <c r="F136" t="s">
        <v>169</v>
      </c>
      <c r="G136" t="s">
        <v>31</v>
      </c>
      <c r="H136" t="s">
        <v>54</v>
      </c>
      <c r="I136" t="s">
        <v>17</v>
      </c>
      <c r="J136" t="s">
        <v>23</v>
      </c>
      <c r="K136" t="s">
        <v>1</v>
      </c>
      <c r="L136" t="s">
        <v>173</v>
      </c>
      <c r="M136" s="6">
        <v>35</v>
      </c>
      <c r="N136" s="6">
        <v>45</v>
      </c>
      <c r="O136" s="6">
        <v>160</v>
      </c>
      <c r="P136" s="6">
        <v>30</v>
      </c>
      <c r="Q136" s="6">
        <v>45</v>
      </c>
      <c r="R136" s="6">
        <v>70</v>
      </c>
      <c r="S136">
        <f t="shared" si="1"/>
        <v>385</v>
      </c>
      <c r="V136" s="24"/>
      <c r="W136" s="24"/>
    </row>
    <row r="137" spans="1:24" ht="15" customHeight="1" x14ac:dyDescent="0.25">
      <c r="A137" s="6">
        <v>96</v>
      </c>
      <c r="B137" t="s">
        <v>202</v>
      </c>
      <c r="C137" t="s">
        <v>74</v>
      </c>
      <c r="S137">
        <f t="shared" si="1"/>
        <v>0</v>
      </c>
      <c r="V137" s="24"/>
      <c r="W137" s="24"/>
    </row>
    <row r="138" spans="1:24" ht="15" customHeight="1" x14ac:dyDescent="0.25">
      <c r="A138" s="6">
        <v>97</v>
      </c>
      <c r="B138" t="s">
        <v>203</v>
      </c>
      <c r="C138" t="s">
        <v>74</v>
      </c>
      <c r="S138">
        <f t="shared" si="1"/>
        <v>0</v>
      </c>
      <c r="V138" s="24"/>
      <c r="W138" s="24"/>
    </row>
    <row r="139" spans="1:24" ht="15" customHeight="1" x14ac:dyDescent="0.25">
      <c r="A139" s="6">
        <v>98</v>
      </c>
      <c r="B139" t="s">
        <v>204</v>
      </c>
      <c r="C139" t="s">
        <v>74</v>
      </c>
      <c r="S139">
        <f t="shared" si="1"/>
        <v>0</v>
      </c>
      <c r="V139" s="24"/>
      <c r="W139" s="24"/>
    </row>
    <row r="140" spans="1:24" ht="15" customHeight="1" x14ac:dyDescent="0.25">
      <c r="A140" s="6">
        <v>99</v>
      </c>
      <c r="B140" t="s">
        <v>205</v>
      </c>
      <c r="C140" t="s">
        <v>74</v>
      </c>
      <c r="S140">
        <f t="shared" si="1"/>
        <v>0</v>
      </c>
      <c r="V140" s="24"/>
      <c r="W140" s="24"/>
    </row>
    <row r="141" spans="1:24" ht="15" customHeight="1" x14ac:dyDescent="0.25">
      <c r="A141" s="6">
        <v>100</v>
      </c>
      <c r="B141" t="s">
        <v>206</v>
      </c>
      <c r="C141" t="s">
        <v>74</v>
      </c>
      <c r="S141">
        <f t="shared" si="1"/>
        <v>0</v>
      </c>
      <c r="V141" s="24"/>
      <c r="W141" s="24"/>
    </row>
    <row r="142" spans="1:24" ht="15" customHeight="1" x14ac:dyDescent="0.25">
      <c r="A142" s="6">
        <v>101</v>
      </c>
      <c r="B142" t="s">
        <v>207</v>
      </c>
      <c r="C142" t="s">
        <v>74</v>
      </c>
      <c r="S142">
        <f t="shared" si="1"/>
        <v>0</v>
      </c>
      <c r="V142" s="24"/>
      <c r="W142" s="24"/>
    </row>
    <row r="143" spans="1:24" ht="15" customHeight="1" x14ac:dyDescent="0.25">
      <c r="A143" s="6">
        <v>102</v>
      </c>
      <c r="B143" t="s">
        <v>208</v>
      </c>
      <c r="C143" t="s">
        <v>74</v>
      </c>
      <c r="S143">
        <f t="shared" si="1"/>
        <v>0</v>
      </c>
      <c r="V143" s="24"/>
      <c r="W143" s="24"/>
    </row>
    <row r="144" spans="1:24" ht="15" customHeight="1" x14ac:dyDescent="0.25">
      <c r="A144" s="6">
        <v>103</v>
      </c>
      <c r="B144" t="s">
        <v>1479</v>
      </c>
      <c r="C144" t="s">
        <v>74</v>
      </c>
      <c r="S144">
        <f t="shared" si="1"/>
        <v>0</v>
      </c>
      <c r="V144" s="24"/>
      <c r="W144" s="24"/>
    </row>
    <row r="145" spans="1:24" ht="15" customHeight="1" x14ac:dyDescent="0.25">
      <c r="A145" s="6">
        <v>104</v>
      </c>
      <c r="B145" t="s">
        <v>209</v>
      </c>
      <c r="C145" t="s">
        <v>52</v>
      </c>
      <c r="D145" t="s">
        <v>52</v>
      </c>
      <c r="F145" t="s">
        <v>169</v>
      </c>
      <c r="G145" t="s">
        <v>31</v>
      </c>
      <c r="H145" t="s">
        <v>87</v>
      </c>
      <c r="I145" t="s">
        <v>23</v>
      </c>
      <c r="J145" t="s">
        <v>1</v>
      </c>
      <c r="K145" t="s">
        <v>1599</v>
      </c>
      <c r="L145" t="s">
        <v>55</v>
      </c>
      <c r="M145" s="6">
        <v>50</v>
      </c>
      <c r="N145" s="6">
        <v>50</v>
      </c>
      <c r="O145" s="6">
        <v>95</v>
      </c>
      <c r="P145" s="6">
        <v>40</v>
      </c>
      <c r="Q145" s="6">
        <v>50</v>
      </c>
      <c r="R145" s="6">
        <v>35</v>
      </c>
      <c r="S145">
        <f t="shared" si="1"/>
        <v>320</v>
      </c>
      <c r="T145" s="17">
        <v>64</v>
      </c>
      <c r="U145" s="11">
        <v>190</v>
      </c>
      <c r="V145" s="24">
        <v>0.4</v>
      </c>
      <c r="W145" s="24">
        <v>6.5</v>
      </c>
    </row>
    <row r="146" spans="1:24" ht="15" customHeight="1" x14ac:dyDescent="0.25">
      <c r="A146" s="6">
        <v>105</v>
      </c>
      <c r="B146" t="s">
        <v>1496</v>
      </c>
      <c r="C146" t="s">
        <v>52</v>
      </c>
      <c r="D146" t="s">
        <v>52</v>
      </c>
      <c r="F146" t="s">
        <v>169</v>
      </c>
      <c r="G146" t="s">
        <v>33</v>
      </c>
      <c r="H146" t="s">
        <v>54</v>
      </c>
      <c r="I146" t="s">
        <v>23</v>
      </c>
      <c r="J146" t="s">
        <v>1</v>
      </c>
      <c r="K146" t="s">
        <v>1599</v>
      </c>
      <c r="L146" t="s">
        <v>129</v>
      </c>
      <c r="M146" s="6">
        <v>60</v>
      </c>
      <c r="N146" s="6">
        <v>80</v>
      </c>
      <c r="O146" s="29">
        <v>100</v>
      </c>
      <c r="P146" s="6">
        <v>50</v>
      </c>
      <c r="Q146" s="6">
        <v>80</v>
      </c>
      <c r="R146" s="21">
        <v>55</v>
      </c>
      <c r="S146">
        <f t="shared" si="1"/>
        <v>425</v>
      </c>
      <c r="T146" s="17">
        <v>124</v>
      </c>
      <c r="U146" s="15">
        <v>90</v>
      </c>
      <c r="V146" s="24">
        <v>1</v>
      </c>
      <c r="W146" s="24">
        <v>45</v>
      </c>
      <c r="X146" t="s">
        <v>1675</v>
      </c>
    </row>
    <row r="147" spans="1:24" x14ac:dyDescent="0.25">
      <c r="B147" t="s">
        <v>1498</v>
      </c>
      <c r="C147" t="s">
        <v>1651</v>
      </c>
      <c r="D147" t="s">
        <v>52</v>
      </c>
      <c r="F147" t="s">
        <v>60</v>
      </c>
      <c r="G147" t="s">
        <v>102</v>
      </c>
      <c r="H147" t="s">
        <v>54</v>
      </c>
      <c r="I147" t="s">
        <v>8</v>
      </c>
      <c r="J147" t="s">
        <v>24</v>
      </c>
      <c r="K147" t="s">
        <v>1599</v>
      </c>
      <c r="L147" t="s">
        <v>197</v>
      </c>
      <c r="M147" s="6">
        <v>60</v>
      </c>
      <c r="N147" s="6">
        <v>80</v>
      </c>
      <c r="O147" s="29">
        <v>100</v>
      </c>
      <c r="P147" s="6">
        <v>50</v>
      </c>
      <c r="Q147" s="6">
        <v>80</v>
      </c>
      <c r="R147" s="21">
        <v>55</v>
      </c>
      <c r="S147">
        <f>SUM(M147:R147)</f>
        <v>425</v>
      </c>
      <c r="T147" s="17">
        <v>75</v>
      </c>
      <c r="U147" s="11">
        <v>149</v>
      </c>
      <c r="V147" s="24">
        <v>1</v>
      </c>
      <c r="W147" s="24">
        <v>34</v>
      </c>
      <c r="X147" t="s">
        <v>1678</v>
      </c>
    </row>
    <row r="148" spans="1:24" ht="15" customHeight="1" x14ac:dyDescent="0.25">
      <c r="A148" s="6">
        <v>106</v>
      </c>
      <c r="B148" t="s">
        <v>210</v>
      </c>
      <c r="C148" t="s">
        <v>74</v>
      </c>
      <c r="S148">
        <f t="shared" si="1"/>
        <v>0</v>
      </c>
      <c r="V148" s="24"/>
      <c r="W148" s="24"/>
    </row>
    <row r="149" spans="1:24" ht="15" customHeight="1" x14ac:dyDescent="0.25">
      <c r="A149" s="6">
        <v>107</v>
      </c>
      <c r="B149" t="s">
        <v>211</v>
      </c>
      <c r="C149" t="s">
        <v>74</v>
      </c>
      <c r="S149">
        <f t="shared" si="1"/>
        <v>0</v>
      </c>
      <c r="V149" s="24"/>
      <c r="W149" s="24"/>
    </row>
    <row r="150" spans="1:24" ht="15" customHeight="1" x14ac:dyDescent="0.25">
      <c r="A150" s="6">
        <v>108</v>
      </c>
      <c r="B150" t="s">
        <v>212</v>
      </c>
      <c r="C150" t="s">
        <v>74</v>
      </c>
      <c r="S150">
        <f t="shared" si="1"/>
        <v>0</v>
      </c>
      <c r="V150" s="24"/>
      <c r="W150" s="24"/>
      <c r="X150" t="s">
        <v>213</v>
      </c>
    </row>
    <row r="151" spans="1:24" ht="15" customHeight="1" x14ac:dyDescent="0.25">
      <c r="A151" s="6">
        <v>109</v>
      </c>
      <c r="B151" t="s">
        <v>214</v>
      </c>
      <c r="C151" t="s">
        <v>52</v>
      </c>
      <c r="F151" t="s">
        <v>53</v>
      </c>
      <c r="G151" t="s">
        <v>31</v>
      </c>
      <c r="H151" t="s">
        <v>87</v>
      </c>
      <c r="I151" t="s">
        <v>16</v>
      </c>
      <c r="K151" t="s">
        <v>1598</v>
      </c>
      <c r="L151" t="s">
        <v>173</v>
      </c>
      <c r="M151" s="6">
        <v>40</v>
      </c>
      <c r="N151" s="6">
        <v>65</v>
      </c>
      <c r="O151" s="6">
        <v>95</v>
      </c>
      <c r="P151" s="6">
        <v>60</v>
      </c>
      <c r="Q151" s="6">
        <v>45</v>
      </c>
      <c r="R151" s="6">
        <v>35</v>
      </c>
      <c r="S151">
        <f t="shared" si="1"/>
        <v>340</v>
      </c>
      <c r="V151" s="24"/>
      <c r="W151" s="24"/>
      <c r="X151" t="s">
        <v>215</v>
      </c>
    </row>
    <row r="152" spans="1:24" ht="15" customHeight="1" x14ac:dyDescent="0.25">
      <c r="A152" s="6">
        <v>110</v>
      </c>
      <c r="B152" t="s">
        <v>216</v>
      </c>
      <c r="C152" t="s">
        <v>52</v>
      </c>
      <c r="F152" t="s">
        <v>60</v>
      </c>
      <c r="G152" t="s">
        <v>114</v>
      </c>
      <c r="H152" t="s">
        <v>54</v>
      </c>
      <c r="I152" t="s">
        <v>16</v>
      </c>
      <c r="K152" t="s">
        <v>1598</v>
      </c>
      <c r="L152" t="s">
        <v>173</v>
      </c>
      <c r="M152" s="6">
        <v>65</v>
      </c>
      <c r="N152" s="6">
        <v>90</v>
      </c>
      <c r="O152" s="6">
        <v>120</v>
      </c>
      <c r="P152" s="6">
        <v>85</v>
      </c>
      <c r="Q152" s="6">
        <v>70</v>
      </c>
      <c r="R152" s="6">
        <v>60</v>
      </c>
      <c r="S152">
        <f t="shared" si="1"/>
        <v>490</v>
      </c>
      <c r="V152" s="24"/>
      <c r="W152" s="24"/>
    </row>
    <row r="153" spans="1:24" ht="15" customHeight="1" x14ac:dyDescent="0.25">
      <c r="A153" s="6">
        <v>111</v>
      </c>
      <c r="B153" t="s">
        <v>217</v>
      </c>
      <c r="C153" t="s">
        <v>52</v>
      </c>
      <c r="F153" t="s">
        <v>169</v>
      </c>
      <c r="G153" t="s">
        <v>31</v>
      </c>
      <c r="H153" t="s">
        <v>54</v>
      </c>
      <c r="I153" t="s">
        <v>23</v>
      </c>
      <c r="J153" t="s">
        <v>17</v>
      </c>
      <c r="K153" t="s">
        <v>1</v>
      </c>
      <c r="L153" t="s">
        <v>55</v>
      </c>
      <c r="M153" s="6">
        <v>80</v>
      </c>
      <c r="N153" s="6">
        <v>85</v>
      </c>
      <c r="O153" s="6">
        <v>95</v>
      </c>
      <c r="P153" s="6">
        <v>30</v>
      </c>
      <c r="Q153" s="6">
        <v>30</v>
      </c>
      <c r="R153" s="6">
        <v>25</v>
      </c>
      <c r="S153">
        <f t="shared" si="1"/>
        <v>345</v>
      </c>
      <c r="V153" s="24"/>
      <c r="W153" s="24"/>
    </row>
    <row r="154" spans="1:24" ht="15" customHeight="1" x14ac:dyDescent="0.25">
      <c r="A154" s="6">
        <v>112</v>
      </c>
      <c r="B154" t="s">
        <v>218</v>
      </c>
      <c r="C154" t="s">
        <v>52</v>
      </c>
      <c r="F154" t="s">
        <v>169</v>
      </c>
      <c r="G154" t="s">
        <v>48</v>
      </c>
      <c r="H154" t="s">
        <v>54</v>
      </c>
      <c r="I154" t="s">
        <v>23</v>
      </c>
      <c r="J154" t="s">
        <v>17</v>
      </c>
      <c r="K154" t="s">
        <v>1</v>
      </c>
      <c r="L154" t="s">
        <v>173</v>
      </c>
      <c r="M154" s="6">
        <v>105</v>
      </c>
      <c r="N154" s="6">
        <v>130</v>
      </c>
      <c r="O154" s="6">
        <v>120</v>
      </c>
      <c r="P154" s="6">
        <v>45</v>
      </c>
      <c r="Q154" s="6">
        <v>45</v>
      </c>
      <c r="R154" s="6">
        <v>40</v>
      </c>
      <c r="S154">
        <f t="shared" si="1"/>
        <v>485</v>
      </c>
      <c r="V154" s="24"/>
      <c r="W154" s="24"/>
    </row>
    <row r="155" spans="1:24" ht="15" customHeight="1" x14ac:dyDescent="0.25">
      <c r="A155" s="6">
        <v>113</v>
      </c>
      <c r="B155" t="s">
        <v>219</v>
      </c>
      <c r="C155" t="s">
        <v>74</v>
      </c>
      <c r="S155">
        <f t="shared" si="1"/>
        <v>0</v>
      </c>
      <c r="V155" s="24"/>
      <c r="W155" s="24"/>
      <c r="X155" t="s">
        <v>1813</v>
      </c>
    </row>
    <row r="156" spans="1:24" ht="15" customHeight="1" x14ac:dyDescent="0.25">
      <c r="A156" s="6">
        <v>114</v>
      </c>
      <c r="B156" t="s">
        <v>220</v>
      </c>
      <c r="C156" t="s">
        <v>52</v>
      </c>
      <c r="F156" t="s">
        <v>112</v>
      </c>
      <c r="G156" t="s">
        <v>36</v>
      </c>
      <c r="H156" t="s">
        <v>54</v>
      </c>
      <c r="I156" t="s">
        <v>27</v>
      </c>
      <c r="K156" t="s">
        <v>1600</v>
      </c>
      <c r="L156" t="s">
        <v>136</v>
      </c>
      <c r="M156" s="6">
        <v>65</v>
      </c>
      <c r="N156" s="6">
        <v>55</v>
      </c>
      <c r="O156" s="6">
        <v>115</v>
      </c>
      <c r="P156" s="6">
        <v>100</v>
      </c>
      <c r="Q156" s="6">
        <v>40</v>
      </c>
      <c r="R156" s="6">
        <v>60</v>
      </c>
      <c r="S156">
        <f t="shared" si="1"/>
        <v>435</v>
      </c>
      <c r="V156" s="24"/>
      <c r="W156" s="24"/>
    </row>
    <row r="157" spans="1:24" ht="15" customHeight="1" x14ac:dyDescent="0.25">
      <c r="A157" s="6">
        <v>115</v>
      </c>
      <c r="B157" t="s">
        <v>221</v>
      </c>
      <c r="C157" t="s">
        <v>52</v>
      </c>
      <c r="D157" t="s">
        <v>52</v>
      </c>
      <c r="F157" t="s">
        <v>60</v>
      </c>
      <c r="G157" t="s">
        <v>102</v>
      </c>
      <c r="H157" t="s">
        <v>57</v>
      </c>
      <c r="I157" t="s">
        <v>1</v>
      </c>
      <c r="J157" t="s">
        <v>23</v>
      </c>
      <c r="K157" t="s">
        <v>1599</v>
      </c>
      <c r="L157" t="s">
        <v>129</v>
      </c>
      <c r="M157" s="6">
        <v>105</v>
      </c>
      <c r="N157" s="6">
        <v>95</v>
      </c>
      <c r="O157" s="6">
        <v>80</v>
      </c>
      <c r="P157" s="21">
        <v>50</v>
      </c>
      <c r="Q157" s="6">
        <v>80</v>
      </c>
      <c r="R157" s="6">
        <v>90</v>
      </c>
      <c r="S157">
        <f t="shared" si="1"/>
        <v>500</v>
      </c>
      <c r="T157" s="15">
        <v>221</v>
      </c>
      <c r="U157" s="11">
        <v>45</v>
      </c>
      <c r="V157" s="26">
        <v>2.2000000000000002</v>
      </c>
      <c r="W157" s="25">
        <v>164</v>
      </c>
      <c r="X157" t="s">
        <v>222</v>
      </c>
    </row>
    <row r="158" spans="1:24" ht="15" customHeight="1" x14ac:dyDescent="0.25">
      <c r="A158" s="6"/>
      <c r="B158" t="s">
        <v>223</v>
      </c>
      <c r="C158" t="s">
        <v>63</v>
      </c>
      <c r="D158" t="s">
        <v>52</v>
      </c>
      <c r="G158" t="s">
        <v>37</v>
      </c>
      <c r="H158" t="s">
        <v>65</v>
      </c>
      <c r="I158" t="s">
        <v>1</v>
      </c>
      <c r="K158" t="s">
        <v>1599</v>
      </c>
      <c r="L158" t="s">
        <v>129</v>
      </c>
      <c r="M158" s="6">
        <v>105</v>
      </c>
      <c r="N158" s="6">
        <v>125</v>
      </c>
      <c r="O158" s="6">
        <v>100</v>
      </c>
      <c r="P158" s="21">
        <v>70</v>
      </c>
      <c r="Q158" s="6">
        <v>100</v>
      </c>
      <c r="R158" s="6">
        <v>100</v>
      </c>
      <c r="S158">
        <f t="shared" si="1"/>
        <v>600</v>
      </c>
      <c r="T158" s="15">
        <v>345</v>
      </c>
      <c r="U158" s="14">
        <v>10</v>
      </c>
      <c r="V158" s="26">
        <v>2.2000000000000002</v>
      </c>
      <c r="W158" s="25">
        <v>184</v>
      </c>
    </row>
    <row r="159" spans="1:24" ht="15" customHeight="1" x14ac:dyDescent="0.25">
      <c r="A159" s="6">
        <v>116</v>
      </c>
      <c r="B159" t="s">
        <v>224</v>
      </c>
      <c r="C159" t="s">
        <v>52</v>
      </c>
      <c r="F159" t="s">
        <v>53</v>
      </c>
      <c r="G159" t="s">
        <v>31</v>
      </c>
      <c r="H159" t="s">
        <v>84</v>
      </c>
      <c r="I159" t="s">
        <v>15</v>
      </c>
      <c r="K159" t="s">
        <v>1599</v>
      </c>
      <c r="L159" t="s">
        <v>55</v>
      </c>
      <c r="M159" s="6">
        <v>30</v>
      </c>
      <c r="N159" s="6">
        <v>40</v>
      </c>
      <c r="O159" s="6">
        <v>70</v>
      </c>
      <c r="P159" s="6">
        <v>70</v>
      </c>
      <c r="Q159" s="6">
        <v>25</v>
      </c>
      <c r="R159" s="6">
        <v>60</v>
      </c>
      <c r="S159">
        <f t="shared" si="1"/>
        <v>295</v>
      </c>
      <c r="V159" s="24"/>
      <c r="W159" s="24"/>
      <c r="X159" t="s">
        <v>225</v>
      </c>
    </row>
    <row r="160" spans="1:24" ht="15" customHeight="1" x14ac:dyDescent="0.25">
      <c r="A160" s="6">
        <v>117</v>
      </c>
      <c r="B160" t="s">
        <v>226</v>
      </c>
      <c r="C160" t="s">
        <v>52</v>
      </c>
      <c r="F160" t="s">
        <v>53</v>
      </c>
      <c r="G160" t="s">
        <v>33</v>
      </c>
      <c r="H160" t="s">
        <v>87</v>
      </c>
      <c r="I160" t="s">
        <v>15</v>
      </c>
      <c r="K160" t="s">
        <v>1599</v>
      </c>
      <c r="L160" t="s">
        <v>227</v>
      </c>
      <c r="M160" s="6">
        <v>55</v>
      </c>
      <c r="N160" s="6">
        <v>65</v>
      </c>
      <c r="O160" s="6">
        <v>95</v>
      </c>
      <c r="P160" s="6">
        <v>95</v>
      </c>
      <c r="Q160" s="6">
        <v>45</v>
      </c>
      <c r="R160" s="6">
        <v>85</v>
      </c>
      <c r="S160">
        <f t="shared" ref="S160:S204" si="2">SUM(M160:R160)</f>
        <v>440</v>
      </c>
      <c r="V160" s="24"/>
      <c r="W160" s="24"/>
    </row>
    <row r="161" spans="1:24" ht="15" customHeight="1" x14ac:dyDescent="0.25">
      <c r="A161" s="6">
        <v>118</v>
      </c>
      <c r="B161" t="s">
        <v>228</v>
      </c>
      <c r="C161" t="s">
        <v>52</v>
      </c>
      <c r="F161" t="s">
        <v>112</v>
      </c>
      <c r="G161" t="s">
        <v>31</v>
      </c>
      <c r="H161" t="s">
        <v>81</v>
      </c>
      <c r="I161" t="s">
        <v>15</v>
      </c>
      <c r="K161" t="s">
        <v>1597</v>
      </c>
      <c r="L161" t="s">
        <v>227</v>
      </c>
      <c r="M161" s="6">
        <v>45</v>
      </c>
      <c r="N161" s="6">
        <v>67</v>
      </c>
      <c r="O161" s="6">
        <v>60</v>
      </c>
      <c r="P161" s="6">
        <v>35</v>
      </c>
      <c r="Q161" s="6">
        <v>50</v>
      </c>
      <c r="R161" s="6">
        <v>63</v>
      </c>
      <c r="S161">
        <f t="shared" si="2"/>
        <v>320</v>
      </c>
      <c r="V161" s="24"/>
      <c r="W161" s="24"/>
    </row>
    <row r="162" spans="1:24" ht="15" customHeight="1" x14ac:dyDescent="0.25">
      <c r="A162" s="6">
        <v>119</v>
      </c>
      <c r="B162" t="s">
        <v>229</v>
      </c>
      <c r="C162" t="s">
        <v>52</v>
      </c>
      <c r="F162" t="s">
        <v>60</v>
      </c>
      <c r="G162" t="s">
        <v>86</v>
      </c>
      <c r="H162" t="s">
        <v>84</v>
      </c>
      <c r="I162" t="s">
        <v>15</v>
      </c>
      <c r="K162" t="s">
        <v>1597</v>
      </c>
      <c r="L162" t="s">
        <v>227</v>
      </c>
      <c r="M162" s="6">
        <v>80</v>
      </c>
      <c r="N162" s="6">
        <v>92</v>
      </c>
      <c r="O162" s="6">
        <v>65</v>
      </c>
      <c r="P162" s="6">
        <v>65</v>
      </c>
      <c r="Q162" s="6">
        <v>80</v>
      </c>
      <c r="R162" s="6">
        <v>68</v>
      </c>
      <c r="S162">
        <f t="shared" si="2"/>
        <v>450</v>
      </c>
      <c r="V162" s="24"/>
      <c r="W162" s="24"/>
    </row>
    <row r="163" spans="1:24" ht="15" customHeight="1" x14ac:dyDescent="0.25">
      <c r="A163" s="6">
        <v>120</v>
      </c>
      <c r="B163" t="s">
        <v>230</v>
      </c>
      <c r="C163" t="s">
        <v>176</v>
      </c>
      <c r="F163" t="s">
        <v>53</v>
      </c>
      <c r="G163" t="s">
        <v>31</v>
      </c>
      <c r="H163" t="s">
        <v>54</v>
      </c>
      <c r="I163" t="s">
        <v>2</v>
      </c>
      <c r="J163" t="s">
        <v>3</v>
      </c>
      <c r="K163" t="s">
        <v>1</v>
      </c>
      <c r="L163" t="s">
        <v>170</v>
      </c>
      <c r="M163" s="6">
        <v>30</v>
      </c>
      <c r="N163" s="6">
        <v>55</v>
      </c>
      <c r="O163" s="6">
        <v>45</v>
      </c>
      <c r="P163" s="6">
        <v>84</v>
      </c>
      <c r="Q163" s="6">
        <v>55</v>
      </c>
      <c r="R163" s="6">
        <v>71</v>
      </c>
      <c r="S163">
        <f t="shared" si="2"/>
        <v>340</v>
      </c>
      <c r="V163" s="24"/>
      <c r="W163" s="24"/>
      <c r="X163" t="s">
        <v>231</v>
      </c>
    </row>
    <row r="164" spans="1:24" ht="15" customHeight="1" x14ac:dyDescent="0.25">
      <c r="A164" s="6">
        <v>121</v>
      </c>
      <c r="B164" t="s">
        <v>232</v>
      </c>
      <c r="C164" t="s">
        <v>176</v>
      </c>
      <c r="F164" t="s">
        <v>60</v>
      </c>
      <c r="G164" t="s">
        <v>102</v>
      </c>
      <c r="H164" t="s">
        <v>57</v>
      </c>
      <c r="I164" t="s">
        <v>2</v>
      </c>
      <c r="J164" t="s">
        <v>3</v>
      </c>
      <c r="K164" t="s">
        <v>1</v>
      </c>
      <c r="L164" t="s">
        <v>170</v>
      </c>
      <c r="M164">
        <v>60</v>
      </c>
      <c r="N164" s="6">
        <v>85</v>
      </c>
      <c r="O164" s="6">
        <v>75</v>
      </c>
      <c r="P164" s="6">
        <v>114</v>
      </c>
      <c r="Q164" s="6">
        <v>85</v>
      </c>
      <c r="R164" s="6">
        <v>101</v>
      </c>
      <c r="S164">
        <f t="shared" si="2"/>
        <v>520</v>
      </c>
      <c r="V164" s="24"/>
      <c r="W164" s="24"/>
      <c r="X164" t="s">
        <v>1690</v>
      </c>
    </row>
    <row r="165" spans="1:24" ht="15" customHeight="1" x14ac:dyDescent="0.25">
      <c r="A165" s="6">
        <v>122</v>
      </c>
      <c r="B165" t="s">
        <v>233</v>
      </c>
      <c r="C165" t="s">
        <v>74</v>
      </c>
      <c r="S165">
        <f t="shared" si="2"/>
        <v>0</v>
      </c>
      <c r="V165" s="24"/>
      <c r="W165" s="24"/>
    </row>
    <row r="166" spans="1:24" ht="15" customHeight="1" x14ac:dyDescent="0.25">
      <c r="A166" s="6">
        <v>123</v>
      </c>
      <c r="B166" t="s">
        <v>234</v>
      </c>
      <c r="C166" t="s">
        <v>52</v>
      </c>
      <c r="F166" t="s">
        <v>169</v>
      </c>
      <c r="G166" t="s">
        <v>36</v>
      </c>
      <c r="H166" t="s">
        <v>54</v>
      </c>
      <c r="I166" t="s">
        <v>10</v>
      </c>
      <c r="J166" t="s">
        <v>28</v>
      </c>
      <c r="K166" t="s">
        <v>1600</v>
      </c>
      <c r="L166" t="s">
        <v>88</v>
      </c>
      <c r="M166" s="6">
        <v>70</v>
      </c>
      <c r="N166" s="6">
        <v>110</v>
      </c>
      <c r="O166" s="6">
        <v>80</v>
      </c>
      <c r="P166" s="6">
        <v>55</v>
      </c>
      <c r="Q166" s="6">
        <v>80</v>
      </c>
      <c r="R166" s="6">
        <v>105</v>
      </c>
      <c r="S166">
        <f t="shared" si="2"/>
        <v>500</v>
      </c>
      <c r="V166" s="24"/>
      <c r="W166" s="24"/>
    </row>
    <row r="167" spans="1:24" ht="15" customHeight="1" x14ac:dyDescent="0.25">
      <c r="A167" s="6">
        <v>124</v>
      </c>
      <c r="B167" t="s">
        <v>235</v>
      </c>
      <c r="C167" t="s">
        <v>74</v>
      </c>
      <c r="S167">
        <f t="shared" si="2"/>
        <v>0</v>
      </c>
      <c r="V167" s="24"/>
      <c r="W167" s="24"/>
    </row>
    <row r="168" spans="1:24" ht="15" customHeight="1" x14ac:dyDescent="0.25">
      <c r="A168" s="6">
        <v>125</v>
      </c>
      <c r="B168" t="s">
        <v>236</v>
      </c>
      <c r="C168" t="s">
        <v>74</v>
      </c>
      <c r="S168">
        <f t="shared" si="2"/>
        <v>0</v>
      </c>
      <c r="V168" s="24"/>
      <c r="W168" s="24"/>
    </row>
    <row r="169" spans="1:24" ht="15" customHeight="1" x14ac:dyDescent="0.25">
      <c r="A169" s="6">
        <v>126</v>
      </c>
      <c r="B169" t="s">
        <v>237</v>
      </c>
      <c r="C169" t="s">
        <v>74</v>
      </c>
      <c r="S169">
        <f t="shared" si="2"/>
        <v>0</v>
      </c>
      <c r="V169" s="24"/>
      <c r="W169" s="24"/>
    </row>
    <row r="170" spans="1:24" ht="15" customHeight="1" x14ac:dyDescent="0.25">
      <c r="A170" s="6">
        <v>127</v>
      </c>
      <c r="B170" t="s">
        <v>238</v>
      </c>
      <c r="C170" t="s">
        <v>52</v>
      </c>
      <c r="D170" t="s">
        <v>52</v>
      </c>
      <c r="F170" t="s">
        <v>239</v>
      </c>
      <c r="G170" t="s">
        <v>114</v>
      </c>
      <c r="H170" t="s">
        <v>54</v>
      </c>
      <c r="I170" t="s">
        <v>10</v>
      </c>
      <c r="K170" t="s">
        <v>1</v>
      </c>
      <c r="L170" t="s">
        <v>88</v>
      </c>
      <c r="M170" s="6">
        <v>65</v>
      </c>
      <c r="N170" s="6">
        <v>125</v>
      </c>
      <c r="O170" s="6">
        <v>100</v>
      </c>
      <c r="P170" s="6">
        <v>55</v>
      </c>
      <c r="Q170" s="6">
        <v>70</v>
      </c>
      <c r="R170" s="6">
        <v>85</v>
      </c>
      <c r="S170">
        <f t="shared" si="2"/>
        <v>500</v>
      </c>
      <c r="T170" s="15">
        <v>60</v>
      </c>
      <c r="U170" s="11">
        <v>175</v>
      </c>
      <c r="V170" s="24">
        <v>1.5</v>
      </c>
      <c r="W170" s="24">
        <v>55</v>
      </c>
      <c r="X170" t="s">
        <v>240</v>
      </c>
    </row>
    <row r="171" spans="1:24" ht="15" customHeight="1" x14ac:dyDescent="0.25">
      <c r="A171" s="6"/>
      <c r="B171" t="s">
        <v>241</v>
      </c>
      <c r="C171" t="s">
        <v>63</v>
      </c>
      <c r="D171" t="s">
        <v>52</v>
      </c>
      <c r="G171" t="s">
        <v>64</v>
      </c>
      <c r="H171" t="s">
        <v>57</v>
      </c>
      <c r="I171" t="s">
        <v>10</v>
      </c>
      <c r="J171" t="s">
        <v>28</v>
      </c>
      <c r="K171" t="s">
        <v>1</v>
      </c>
      <c r="L171" t="s">
        <v>88</v>
      </c>
      <c r="M171" s="6">
        <v>65</v>
      </c>
      <c r="N171" s="6">
        <v>155</v>
      </c>
      <c r="O171" s="6">
        <v>120</v>
      </c>
      <c r="P171" s="6">
        <v>65</v>
      </c>
      <c r="Q171" s="6">
        <v>90</v>
      </c>
      <c r="R171" s="6">
        <v>105</v>
      </c>
      <c r="S171">
        <f t="shared" si="2"/>
        <v>600</v>
      </c>
      <c r="T171" s="17">
        <v>45</v>
      </c>
      <c r="U171" s="15">
        <v>275</v>
      </c>
      <c r="V171" s="24">
        <v>1.7</v>
      </c>
      <c r="W171" s="24">
        <v>59</v>
      </c>
    </row>
    <row r="172" spans="1:24" ht="15" customHeight="1" x14ac:dyDescent="0.25">
      <c r="A172" s="6">
        <v>128</v>
      </c>
      <c r="B172" t="s">
        <v>242</v>
      </c>
      <c r="C172" t="s">
        <v>52</v>
      </c>
      <c r="D172" t="s">
        <v>52</v>
      </c>
      <c r="F172" t="s">
        <v>60</v>
      </c>
      <c r="G172" t="s">
        <v>114</v>
      </c>
      <c r="H172" t="s">
        <v>54</v>
      </c>
      <c r="I172" t="s">
        <v>1</v>
      </c>
      <c r="K172" t="s">
        <v>1</v>
      </c>
      <c r="L172" t="s">
        <v>129</v>
      </c>
      <c r="M172" s="6">
        <v>75</v>
      </c>
      <c r="N172" s="6">
        <v>100</v>
      </c>
      <c r="O172" s="6">
        <v>95</v>
      </c>
      <c r="P172" s="6">
        <v>40</v>
      </c>
      <c r="Q172" s="6">
        <v>70</v>
      </c>
      <c r="R172" s="6">
        <v>110</v>
      </c>
      <c r="S172">
        <f t="shared" si="2"/>
        <v>490</v>
      </c>
      <c r="T172" s="15">
        <v>50</v>
      </c>
      <c r="U172" s="11">
        <v>172</v>
      </c>
      <c r="V172" s="24">
        <v>1.4</v>
      </c>
      <c r="W172" s="25">
        <v>132.6</v>
      </c>
      <c r="X172" t="s">
        <v>243</v>
      </c>
    </row>
    <row r="173" spans="1:24" ht="15" customHeight="1" x14ac:dyDescent="0.25">
      <c r="A173" s="6"/>
      <c r="B173" t="s">
        <v>1905</v>
      </c>
      <c r="C173" t="s">
        <v>1651</v>
      </c>
      <c r="D173" t="s">
        <v>52</v>
      </c>
      <c r="F173" t="s">
        <v>60</v>
      </c>
      <c r="G173" t="s">
        <v>114</v>
      </c>
      <c r="H173" t="s">
        <v>54</v>
      </c>
      <c r="I173" t="s">
        <v>9</v>
      </c>
      <c r="K173" t="s">
        <v>1</v>
      </c>
      <c r="L173" t="s">
        <v>129</v>
      </c>
      <c r="M173" s="6">
        <v>75</v>
      </c>
      <c r="N173" s="6">
        <v>110</v>
      </c>
      <c r="O173" s="6">
        <v>105</v>
      </c>
      <c r="P173" s="6">
        <v>30</v>
      </c>
      <c r="Q173" s="6">
        <v>70</v>
      </c>
      <c r="R173" s="6">
        <v>100</v>
      </c>
      <c r="S173">
        <f t="shared" si="2"/>
        <v>490</v>
      </c>
      <c r="T173" s="15">
        <v>50</v>
      </c>
      <c r="U173" s="11">
        <v>172</v>
      </c>
      <c r="V173" s="24">
        <v>1.4</v>
      </c>
      <c r="W173" s="25">
        <v>172.5</v>
      </c>
    </row>
    <row r="174" spans="1:24" ht="15" customHeight="1" x14ac:dyDescent="0.25">
      <c r="A174" s="6"/>
      <c r="B174" t="s">
        <v>1906</v>
      </c>
      <c r="C174" t="s">
        <v>1651</v>
      </c>
      <c r="D174" t="s">
        <v>52</v>
      </c>
      <c r="F174" t="s">
        <v>60</v>
      </c>
      <c r="G174" t="s">
        <v>102</v>
      </c>
      <c r="H174" t="s">
        <v>57</v>
      </c>
      <c r="I174" t="s">
        <v>9</v>
      </c>
      <c r="J174" t="s">
        <v>8</v>
      </c>
      <c r="K174" t="s">
        <v>1</v>
      </c>
      <c r="L174" t="s">
        <v>129</v>
      </c>
      <c r="M174" s="6">
        <v>75</v>
      </c>
      <c r="N174" s="6">
        <v>110</v>
      </c>
      <c r="O174" s="6">
        <v>105</v>
      </c>
      <c r="P174" s="6">
        <v>30</v>
      </c>
      <c r="Q174" s="6">
        <v>70</v>
      </c>
      <c r="R174" s="6">
        <v>100</v>
      </c>
      <c r="S174">
        <f t="shared" si="2"/>
        <v>490</v>
      </c>
      <c r="T174" s="15">
        <v>50</v>
      </c>
      <c r="U174" s="11">
        <v>172</v>
      </c>
      <c r="V174" s="24">
        <v>1.4</v>
      </c>
      <c r="W174" s="25">
        <v>127.5</v>
      </c>
    </row>
    <row r="175" spans="1:24" ht="15" customHeight="1" x14ac:dyDescent="0.25">
      <c r="A175" s="6"/>
      <c r="B175" t="s">
        <v>1907</v>
      </c>
      <c r="C175" t="s">
        <v>1651</v>
      </c>
      <c r="D175" t="s">
        <v>52</v>
      </c>
      <c r="F175" t="s">
        <v>60</v>
      </c>
      <c r="G175" t="s">
        <v>102</v>
      </c>
      <c r="H175" t="s">
        <v>57</v>
      </c>
      <c r="I175" t="s">
        <v>9</v>
      </c>
      <c r="J175" t="s">
        <v>15</v>
      </c>
      <c r="K175" t="s">
        <v>1</v>
      </c>
      <c r="L175" t="s">
        <v>129</v>
      </c>
      <c r="M175" s="6">
        <v>75</v>
      </c>
      <c r="N175" s="6">
        <v>110</v>
      </c>
      <c r="O175" s="6">
        <v>105</v>
      </c>
      <c r="P175" s="6">
        <v>30</v>
      </c>
      <c r="Q175" s="6">
        <v>70</v>
      </c>
      <c r="R175" s="6">
        <v>100</v>
      </c>
      <c r="S175">
        <f t="shared" si="2"/>
        <v>490</v>
      </c>
      <c r="T175" s="15">
        <v>50</v>
      </c>
      <c r="U175" s="11">
        <v>172</v>
      </c>
      <c r="V175" s="24">
        <v>1.4</v>
      </c>
      <c r="W175" s="25">
        <v>165</v>
      </c>
    </row>
    <row r="176" spans="1:24" ht="15" customHeight="1" x14ac:dyDescent="0.25">
      <c r="A176" s="6">
        <v>129</v>
      </c>
      <c r="B176" t="s">
        <v>244</v>
      </c>
      <c r="C176" t="s">
        <v>52</v>
      </c>
      <c r="D176" t="s">
        <v>52</v>
      </c>
      <c r="F176" t="s">
        <v>67</v>
      </c>
      <c r="G176" t="s">
        <v>31</v>
      </c>
      <c r="H176" t="s">
        <v>81</v>
      </c>
      <c r="I176" t="s">
        <v>15</v>
      </c>
      <c r="K176" t="s">
        <v>1600</v>
      </c>
      <c r="L176" t="s">
        <v>227</v>
      </c>
      <c r="M176" s="6">
        <v>20</v>
      </c>
      <c r="N176" s="21">
        <v>50</v>
      </c>
      <c r="O176" s="6">
        <v>55</v>
      </c>
      <c r="P176" s="6">
        <v>15</v>
      </c>
      <c r="Q176" s="6">
        <v>20</v>
      </c>
      <c r="R176" s="6">
        <v>80</v>
      </c>
      <c r="S176">
        <f t="shared" si="2"/>
        <v>240</v>
      </c>
      <c r="T176" s="17">
        <v>255</v>
      </c>
      <c r="U176" s="15">
        <v>38</v>
      </c>
      <c r="V176" s="24">
        <v>0.9</v>
      </c>
      <c r="W176" s="24">
        <v>10</v>
      </c>
      <c r="X176" s="30" t="s">
        <v>1939</v>
      </c>
    </row>
    <row r="177" spans="1:24" ht="15" customHeight="1" x14ac:dyDescent="0.25">
      <c r="A177" s="6">
        <v>130</v>
      </c>
      <c r="B177" t="s">
        <v>245</v>
      </c>
      <c r="C177" t="s">
        <v>52</v>
      </c>
      <c r="D177" t="s">
        <v>52</v>
      </c>
      <c r="F177" t="s">
        <v>60</v>
      </c>
      <c r="G177" t="s">
        <v>61</v>
      </c>
      <c r="H177" t="s">
        <v>54</v>
      </c>
      <c r="I177" t="s">
        <v>15</v>
      </c>
      <c r="J177" t="s">
        <v>28</v>
      </c>
      <c r="K177" t="s">
        <v>1600</v>
      </c>
      <c r="L177" t="s">
        <v>227</v>
      </c>
      <c r="M177" s="6">
        <v>95</v>
      </c>
      <c r="N177" s="6">
        <v>125</v>
      </c>
      <c r="O177" s="6">
        <v>79</v>
      </c>
      <c r="P177" s="6">
        <v>60</v>
      </c>
      <c r="Q177" s="6">
        <v>100</v>
      </c>
      <c r="R177" s="6">
        <v>81</v>
      </c>
      <c r="S177">
        <f t="shared" si="2"/>
        <v>540</v>
      </c>
      <c r="T177" s="17">
        <v>45</v>
      </c>
      <c r="U177" s="15">
        <v>234</v>
      </c>
      <c r="V177" s="24">
        <v>6.5</v>
      </c>
      <c r="W177" s="24">
        <v>235</v>
      </c>
    </row>
    <row r="178" spans="1:24" ht="15" customHeight="1" x14ac:dyDescent="0.25">
      <c r="A178" s="6"/>
      <c r="B178" t="s">
        <v>246</v>
      </c>
      <c r="C178" t="s">
        <v>63</v>
      </c>
      <c r="D178" t="s">
        <v>52</v>
      </c>
      <c r="G178" t="s">
        <v>64</v>
      </c>
      <c r="H178" t="s">
        <v>57</v>
      </c>
      <c r="I178" t="s">
        <v>15</v>
      </c>
      <c r="J178" t="s">
        <v>4</v>
      </c>
      <c r="K178" t="s">
        <v>1600</v>
      </c>
      <c r="L178" t="s">
        <v>227</v>
      </c>
      <c r="M178" s="6">
        <v>95</v>
      </c>
      <c r="N178" s="6">
        <v>155</v>
      </c>
      <c r="O178" s="6">
        <v>109</v>
      </c>
      <c r="P178" s="6">
        <v>70</v>
      </c>
      <c r="Q178" s="6">
        <v>130</v>
      </c>
      <c r="R178" s="6">
        <v>81</v>
      </c>
      <c r="S178">
        <f t="shared" si="2"/>
        <v>640</v>
      </c>
      <c r="T178" s="15">
        <v>25</v>
      </c>
      <c r="U178" s="15">
        <v>304</v>
      </c>
      <c r="V178" s="24">
        <v>6.5</v>
      </c>
      <c r="W178" s="24">
        <v>305</v>
      </c>
    </row>
    <row r="179" spans="1:24" ht="15" customHeight="1" x14ac:dyDescent="0.25">
      <c r="A179" s="6">
        <v>131</v>
      </c>
      <c r="B179" t="s">
        <v>247</v>
      </c>
      <c r="C179" t="s">
        <v>52</v>
      </c>
      <c r="F179" t="s">
        <v>239</v>
      </c>
      <c r="G179" t="s">
        <v>102</v>
      </c>
      <c r="H179" t="s">
        <v>54</v>
      </c>
      <c r="I179" t="s">
        <v>15</v>
      </c>
      <c r="J179" t="s">
        <v>2</v>
      </c>
      <c r="K179" t="s">
        <v>1600</v>
      </c>
      <c r="L179" t="s">
        <v>129</v>
      </c>
      <c r="M179" s="6">
        <v>130</v>
      </c>
      <c r="N179" s="6">
        <v>85</v>
      </c>
      <c r="O179" s="6">
        <v>80</v>
      </c>
      <c r="P179" s="6">
        <v>85</v>
      </c>
      <c r="Q179" s="6">
        <v>95</v>
      </c>
      <c r="R179" s="6">
        <v>60</v>
      </c>
      <c r="S179">
        <f t="shared" si="2"/>
        <v>535</v>
      </c>
      <c r="V179" s="24"/>
      <c r="W179" s="24"/>
      <c r="X179" t="s">
        <v>248</v>
      </c>
    </row>
    <row r="180" spans="1:24" ht="15" customHeight="1" x14ac:dyDescent="0.25">
      <c r="A180" s="6"/>
      <c r="B180" t="s">
        <v>249</v>
      </c>
      <c r="C180" t="s">
        <v>1278</v>
      </c>
      <c r="G180" t="s">
        <v>64</v>
      </c>
      <c r="H180" t="s">
        <v>57</v>
      </c>
      <c r="I180" t="s">
        <v>15</v>
      </c>
      <c r="J180" t="s">
        <v>2</v>
      </c>
      <c r="K180" t="s">
        <v>1600</v>
      </c>
      <c r="L180" t="s">
        <v>129</v>
      </c>
      <c r="S180">
        <f t="shared" si="2"/>
        <v>0</v>
      </c>
      <c r="V180" s="24"/>
      <c r="W180" s="24"/>
      <c r="X180" t="s">
        <v>1646</v>
      </c>
    </row>
    <row r="181" spans="1:24" ht="15" customHeight="1" x14ac:dyDescent="0.25">
      <c r="A181" s="6">
        <v>132</v>
      </c>
      <c r="B181" t="s">
        <v>250</v>
      </c>
      <c r="C181" t="s">
        <v>1888</v>
      </c>
      <c r="D181" t="s">
        <v>52</v>
      </c>
      <c r="F181" t="s">
        <v>239</v>
      </c>
      <c r="G181" t="s">
        <v>86</v>
      </c>
      <c r="H181" t="s">
        <v>1951</v>
      </c>
      <c r="I181" t="s">
        <v>1</v>
      </c>
      <c r="K181" t="s">
        <v>1597</v>
      </c>
      <c r="L181" t="s">
        <v>251</v>
      </c>
      <c r="M181" s="6">
        <v>48</v>
      </c>
      <c r="N181" s="6">
        <v>48</v>
      </c>
      <c r="O181" s="6">
        <v>48</v>
      </c>
      <c r="P181" s="6">
        <v>48</v>
      </c>
      <c r="Q181" s="6">
        <v>48</v>
      </c>
      <c r="R181" s="6">
        <v>84</v>
      </c>
      <c r="S181">
        <f t="shared" si="2"/>
        <v>324</v>
      </c>
      <c r="T181" s="17">
        <v>35</v>
      </c>
      <c r="U181" s="11">
        <v>101</v>
      </c>
      <c r="V181" s="24">
        <v>0.3</v>
      </c>
      <c r="W181" s="24">
        <v>4</v>
      </c>
      <c r="X181" t="s">
        <v>1560</v>
      </c>
    </row>
    <row r="182" spans="1:24" ht="15" customHeight="1" x14ac:dyDescent="0.25">
      <c r="A182" s="6">
        <v>133</v>
      </c>
      <c r="B182" t="s">
        <v>252</v>
      </c>
      <c r="C182" t="s">
        <v>52</v>
      </c>
      <c r="D182" t="s">
        <v>52</v>
      </c>
      <c r="F182" t="s">
        <v>112</v>
      </c>
      <c r="G182" t="s">
        <v>31</v>
      </c>
      <c r="H182" t="s">
        <v>54</v>
      </c>
      <c r="I182" t="s">
        <v>1</v>
      </c>
      <c r="K182" t="s">
        <v>1599</v>
      </c>
      <c r="L182" t="s">
        <v>127</v>
      </c>
      <c r="M182" s="21">
        <v>60</v>
      </c>
      <c r="N182" s="6">
        <v>55</v>
      </c>
      <c r="O182" s="6">
        <v>50</v>
      </c>
      <c r="P182" s="6">
        <v>45</v>
      </c>
      <c r="Q182" s="29">
        <v>60</v>
      </c>
      <c r="R182" s="6">
        <v>55</v>
      </c>
      <c r="S182">
        <f t="shared" si="2"/>
        <v>325</v>
      </c>
      <c r="T182" s="15">
        <v>70</v>
      </c>
      <c r="U182" s="11">
        <v>65</v>
      </c>
      <c r="V182" s="24">
        <v>0.3</v>
      </c>
      <c r="W182" s="24">
        <v>6.5</v>
      </c>
    </row>
    <row r="183" spans="1:24" ht="15" customHeight="1" x14ac:dyDescent="0.25">
      <c r="A183" s="6">
        <v>134</v>
      </c>
      <c r="B183" t="s">
        <v>253</v>
      </c>
      <c r="C183" t="s">
        <v>52</v>
      </c>
      <c r="D183" t="s">
        <v>52</v>
      </c>
      <c r="F183" t="s">
        <v>60</v>
      </c>
      <c r="G183" t="s">
        <v>102</v>
      </c>
      <c r="H183" t="s">
        <v>57</v>
      </c>
      <c r="I183" t="s">
        <v>15</v>
      </c>
      <c r="K183" t="s">
        <v>1599</v>
      </c>
      <c r="L183" t="s">
        <v>127</v>
      </c>
      <c r="M183" s="6">
        <v>130</v>
      </c>
      <c r="N183" s="6">
        <v>65</v>
      </c>
      <c r="O183" s="6">
        <v>60</v>
      </c>
      <c r="P183" s="6">
        <v>110</v>
      </c>
      <c r="Q183" s="6">
        <v>95</v>
      </c>
      <c r="R183" s="6">
        <v>65</v>
      </c>
      <c r="S183">
        <f t="shared" si="2"/>
        <v>525</v>
      </c>
      <c r="T183" s="14">
        <v>35</v>
      </c>
      <c r="U183" s="11">
        <v>196</v>
      </c>
      <c r="V183" s="24">
        <v>1</v>
      </c>
      <c r="W183" s="24">
        <v>29</v>
      </c>
    </row>
    <row r="184" spans="1:24" ht="15" customHeight="1" x14ac:dyDescent="0.25">
      <c r="A184" s="6">
        <v>135</v>
      </c>
      <c r="B184" t="s">
        <v>254</v>
      </c>
      <c r="C184" t="s">
        <v>52</v>
      </c>
      <c r="D184" t="s">
        <v>52</v>
      </c>
      <c r="F184" t="s">
        <v>60</v>
      </c>
      <c r="G184" t="s">
        <v>102</v>
      </c>
      <c r="H184" t="s">
        <v>57</v>
      </c>
      <c r="I184" t="s">
        <v>22</v>
      </c>
      <c r="K184" t="s">
        <v>1599</v>
      </c>
      <c r="L184" t="s">
        <v>127</v>
      </c>
      <c r="M184" s="6">
        <v>65</v>
      </c>
      <c r="N184" s="6">
        <v>65</v>
      </c>
      <c r="O184" s="6">
        <v>60</v>
      </c>
      <c r="P184" s="6">
        <v>110</v>
      </c>
      <c r="Q184" s="6">
        <v>95</v>
      </c>
      <c r="R184" s="6">
        <v>130</v>
      </c>
      <c r="S184">
        <f t="shared" si="2"/>
        <v>525</v>
      </c>
      <c r="T184" s="14">
        <v>35</v>
      </c>
      <c r="U184" s="11">
        <v>197</v>
      </c>
      <c r="V184" s="24">
        <v>0.8</v>
      </c>
      <c r="W184" s="24">
        <v>24.5</v>
      </c>
    </row>
    <row r="185" spans="1:24" ht="15" customHeight="1" x14ac:dyDescent="0.25">
      <c r="A185" s="6">
        <v>136</v>
      </c>
      <c r="B185" t="s">
        <v>255</v>
      </c>
      <c r="C185" t="s">
        <v>52</v>
      </c>
      <c r="D185" t="s">
        <v>52</v>
      </c>
      <c r="F185" t="s">
        <v>60</v>
      </c>
      <c r="G185" t="s">
        <v>114</v>
      </c>
      <c r="H185" t="s">
        <v>57</v>
      </c>
      <c r="I185" t="s">
        <v>8</v>
      </c>
      <c r="K185" t="s">
        <v>1599</v>
      </c>
      <c r="L185" t="s">
        <v>127</v>
      </c>
      <c r="M185" s="6">
        <v>65</v>
      </c>
      <c r="N185" s="6">
        <v>130</v>
      </c>
      <c r="O185" s="6">
        <v>60</v>
      </c>
      <c r="P185" s="6">
        <v>95</v>
      </c>
      <c r="Q185" s="6">
        <v>110</v>
      </c>
      <c r="R185" s="6">
        <v>65</v>
      </c>
      <c r="S185">
        <f t="shared" si="2"/>
        <v>525</v>
      </c>
      <c r="T185" s="14">
        <v>35</v>
      </c>
      <c r="U185" s="11">
        <v>184</v>
      </c>
      <c r="V185" s="24">
        <v>0.9</v>
      </c>
      <c r="W185" s="24">
        <v>25</v>
      </c>
      <c r="X185" t="s">
        <v>256</v>
      </c>
    </row>
    <row r="186" spans="1:24" ht="15" customHeight="1" x14ac:dyDescent="0.25">
      <c r="A186" s="6">
        <v>137</v>
      </c>
      <c r="B186" t="s">
        <v>257</v>
      </c>
      <c r="C186" t="s">
        <v>74</v>
      </c>
      <c r="S186">
        <f t="shared" si="2"/>
        <v>0</v>
      </c>
      <c r="V186" s="24"/>
      <c r="W186" s="24"/>
      <c r="X186" t="s">
        <v>258</v>
      </c>
    </row>
    <row r="187" spans="1:24" ht="15" customHeight="1" x14ac:dyDescent="0.25">
      <c r="A187" s="6">
        <v>138</v>
      </c>
      <c r="B187" t="s">
        <v>259</v>
      </c>
      <c r="C187" t="s">
        <v>74</v>
      </c>
      <c r="S187">
        <f t="shared" si="2"/>
        <v>0</v>
      </c>
      <c r="V187" s="24"/>
      <c r="W187" s="24"/>
    </row>
    <row r="188" spans="1:24" ht="15" customHeight="1" x14ac:dyDescent="0.25">
      <c r="A188" s="6">
        <v>139</v>
      </c>
      <c r="B188" t="s">
        <v>260</v>
      </c>
      <c r="C188" t="s">
        <v>74</v>
      </c>
      <c r="S188">
        <f t="shared" si="2"/>
        <v>0</v>
      </c>
      <c r="V188" s="24"/>
      <c r="W188" s="24"/>
    </row>
    <row r="189" spans="1:24" ht="15" customHeight="1" x14ac:dyDescent="0.25">
      <c r="A189" s="6">
        <v>140</v>
      </c>
      <c r="B189" t="s">
        <v>261</v>
      </c>
      <c r="C189" t="s">
        <v>74</v>
      </c>
      <c r="S189">
        <f t="shared" si="2"/>
        <v>0</v>
      </c>
      <c r="V189" s="24"/>
      <c r="W189" s="24"/>
      <c r="X189" t="s">
        <v>262</v>
      </c>
    </row>
    <row r="190" spans="1:24" ht="15" customHeight="1" x14ac:dyDescent="0.25">
      <c r="A190" s="6">
        <v>141</v>
      </c>
      <c r="B190" t="s">
        <v>263</v>
      </c>
      <c r="C190" t="s">
        <v>74</v>
      </c>
      <c r="S190">
        <f t="shared" si="2"/>
        <v>0</v>
      </c>
      <c r="V190" s="24"/>
      <c r="W190" s="24"/>
    </row>
    <row r="191" spans="1:24" ht="15" customHeight="1" x14ac:dyDescent="0.25">
      <c r="A191" s="6">
        <v>142</v>
      </c>
      <c r="B191" t="s">
        <v>264</v>
      </c>
      <c r="C191" t="s">
        <v>52</v>
      </c>
      <c r="F191" t="s">
        <v>239</v>
      </c>
      <c r="G191" t="s">
        <v>102</v>
      </c>
      <c r="H191" t="s">
        <v>57</v>
      </c>
      <c r="I191" t="s">
        <v>17</v>
      </c>
      <c r="J191" t="s">
        <v>28</v>
      </c>
      <c r="K191" t="s">
        <v>1599</v>
      </c>
      <c r="L191" t="s">
        <v>100</v>
      </c>
      <c r="M191" s="6">
        <v>80</v>
      </c>
      <c r="N191" s="6">
        <v>105</v>
      </c>
      <c r="O191" s="6">
        <v>65</v>
      </c>
      <c r="P191" s="6">
        <v>60</v>
      </c>
      <c r="Q191" s="6">
        <v>75</v>
      </c>
      <c r="R191" s="6">
        <v>130</v>
      </c>
      <c r="S191">
        <f t="shared" si="2"/>
        <v>515</v>
      </c>
      <c r="V191" s="24"/>
      <c r="W191" s="24"/>
    </row>
    <row r="192" spans="1:24" ht="15" customHeight="1" x14ac:dyDescent="0.25">
      <c r="A192" s="6"/>
      <c r="B192" t="s">
        <v>265</v>
      </c>
      <c r="C192" t="s">
        <v>63</v>
      </c>
      <c r="G192" t="s">
        <v>61</v>
      </c>
      <c r="H192" t="s">
        <v>65</v>
      </c>
      <c r="I192" t="s">
        <v>17</v>
      </c>
      <c r="J192" t="s">
        <v>28</v>
      </c>
      <c r="K192" t="s">
        <v>1599</v>
      </c>
      <c r="L192" t="s">
        <v>100</v>
      </c>
      <c r="M192" s="6">
        <v>80</v>
      </c>
      <c r="N192" s="6">
        <v>135</v>
      </c>
      <c r="O192" s="6">
        <v>85</v>
      </c>
      <c r="P192" s="6">
        <v>70</v>
      </c>
      <c r="Q192" s="6">
        <v>95</v>
      </c>
      <c r="R192" s="6">
        <v>150</v>
      </c>
      <c r="S192">
        <f t="shared" si="2"/>
        <v>615</v>
      </c>
      <c r="V192" s="24"/>
      <c r="W192" s="24"/>
    </row>
    <row r="193" spans="1:24" ht="15" customHeight="1" x14ac:dyDescent="0.25">
      <c r="A193" s="6">
        <v>143</v>
      </c>
      <c r="B193" t="s">
        <v>266</v>
      </c>
      <c r="C193" t="s">
        <v>74</v>
      </c>
      <c r="S193">
        <f t="shared" si="2"/>
        <v>0</v>
      </c>
      <c r="V193" s="24"/>
      <c r="W193" s="24"/>
      <c r="X193" t="s">
        <v>267</v>
      </c>
    </row>
    <row r="194" spans="1:24" ht="15" customHeight="1" x14ac:dyDescent="0.25">
      <c r="A194" s="6">
        <v>144</v>
      </c>
      <c r="B194" t="s">
        <v>268</v>
      </c>
      <c r="C194" t="s">
        <v>52</v>
      </c>
      <c r="F194" t="s">
        <v>239</v>
      </c>
      <c r="G194" t="s">
        <v>64</v>
      </c>
      <c r="H194" t="s">
        <v>65</v>
      </c>
      <c r="I194" t="s">
        <v>2</v>
      </c>
      <c r="J194" t="s">
        <v>28</v>
      </c>
      <c r="K194" t="s">
        <v>1601</v>
      </c>
      <c r="L194" t="s">
        <v>269</v>
      </c>
      <c r="M194" s="6">
        <v>90</v>
      </c>
      <c r="N194" s="6">
        <v>85</v>
      </c>
      <c r="O194" s="6">
        <v>100</v>
      </c>
      <c r="P194" s="6">
        <v>95</v>
      </c>
      <c r="Q194" s="6">
        <v>125</v>
      </c>
      <c r="R194" s="6">
        <v>85</v>
      </c>
      <c r="S194">
        <f t="shared" si="2"/>
        <v>580</v>
      </c>
      <c r="V194" s="24"/>
      <c r="W194" s="24"/>
      <c r="X194" t="s">
        <v>270</v>
      </c>
    </row>
    <row r="195" spans="1:24" ht="15" customHeight="1" x14ac:dyDescent="0.25">
      <c r="A195" s="6">
        <v>145</v>
      </c>
      <c r="B195" t="s">
        <v>271</v>
      </c>
      <c r="C195" t="s">
        <v>52</v>
      </c>
      <c r="F195" t="s">
        <v>239</v>
      </c>
      <c r="G195" t="s">
        <v>64</v>
      </c>
      <c r="H195" t="s">
        <v>65</v>
      </c>
      <c r="I195" t="s">
        <v>22</v>
      </c>
      <c r="J195" t="s">
        <v>28</v>
      </c>
      <c r="K195" t="s">
        <v>1601</v>
      </c>
      <c r="L195" t="s">
        <v>269</v>
      </c>
      <c r="M195" s="6">
        <v>90</v>
      </c>
      <c r="N195" s="6">
        <v>90</v>
      </c>
      <c r="O195" s="6">
        <v>85</v>
      </c>
      <c r="P195" s="6">
        <v>125</v>
      </c>
      <c r="Q195" s="6">
        <v>90</v>
      </c>
      <c r="R195" s="6">
        <v>100</v>
      </c>
      <c r="S195">
        <f t="shared" si="2"/>
        <v>580</v>
      </c>
      <c r="V195" s="24"/>
      <c r="W195" s="24"/>
      <c r="X195" t="s">
        <v>272</v>
      </c>
    </row>
    <row r="196" spans="1:24" ht="15" customHeight="1" x14ac:dyDescent="0.25">
      <c r="A196" s="6">
        <v>146</v>
      </c>
      <c r="B196" t="s">
        <v>273</v>
      </c>
      <c r="C196" t="s">
        <v>52</v>
      </c>
      <c r="F196" t="s">
        <v>239</v>
      </c>
      <c r="G196" t="s">
        <v>64</v>
      </c>
      <c r="H196" t="s">
        <v>65</v>
      </c>
      <c r="I196" t="s">
        <v>8</v>
      </c>
      <c r="J196" t="s">
        <v>28</v>
      </c>
      <c r="K196" t="s">
        <v>1601</v>
      </c>
      <c r="L196" t="s">
        <v>269</v>
      </c>
      <c r="M196" s="6">
        <v>90</v>
      </c>
      <c r="N196" s="6">
        <v>100</v>
      </c>
      <c r="O196" s="6">
        <v>90</v>
      </c>
      <c r="P196" s="6">
        <v>125</v>
      </c>
      <c r="Q196" s="6">
        <v>85</v>
      </c>
      <c r="R196" s="6">
        <v>90</v>
      </c>
      <c r="S196">
        <f t="shared" si="2"/>
        <v>580</v>
      </c>
      <c r="V196" s="24"/>
      <c r="W196" s="24"/>
    </row>
    <row r="197" spans="1:24" ht="15" customHeight="1" x14ac:dyDescent="0.25">
      <c r="A197" s="6">
        <v>147</v>
      </c>
      <c r="B197" t="s">
        <v>274</v>
      </c>
      <c r="C197" t="s">
        <v>52</v>
      </c>
      <c r="D197" t="s">
        <v>52</v>
      </c>
      <c r="F197" t="s">
        <v>67</v>
      </c>
      <c r="G197" t="s">
        <v>31</v>
      </c>
      <c r="H197" t="s">
        <v>57</v>
      </c>
      <c r="I197" t="s">
        <v>29</v>
      </c>
      <c r="K197" t="s">
        <v>1600</v>
      </c>
      <c r="L197" t="s">
        <v>55</v>
      </c>
      <c r="M197" s="6">
        <v>41</v>
      </c>
      <c r="N197" s="6">
        <v>64</v>
      </c>
      <c r="O197" s="6">
        <v>45</v>
      </c>
      <c r="P197" s="6">
        <v>50</v>
      </c>
      <c r="Q197" s="6">
        <v>50</v>
      </c>
      <c r="R197" s="6">
        <v>50</v>
      </c>
      <c r="S197">
        <f t="shared" si="2"/>
        <v>300</v>
      </c>
      <c r="T197" s="17">
        <v>45</v>
      </c>
      <c r="U197" s="11">
        <v>60</v>
      </c>
      <c r="V197" s="24">
        <v>1.8</v>
      </c>
      <c r="W197" s="25">
        <v>7.3</v>
      </c>
    </row>
    <row r="198" spans="1:24" ht="15" customHeight="1" x14ac:dyDescent="0.25">
      <c r="A198" s="6">
        <v>148</v>
      </c>
      <c r="B198" t="s">
        <v>275</v>
      </c>
      <c r="C198" t="s">
        <v>52</v>
      </c>
      <c r="D198" t="s">
        <v>52</v>
      </c>
      <c r="F198" t="s">
        <v>67</v>
      </c>
      <c r="G198" t="s">
        <v>33</v>
      </c>
      <c r="H198" t="s">
        <v>57</v>
      </c>
      <c r="I198" t="s">
        <v>29</v>
      </c>
      <c r="K198" t="s">
        <v>1600</v>
      </c>
      <c r="L198" t="s">
        <v>154</v>
      </c>
      <c r="M198" s="6">
        <v>61</v>
      </c>
      <c r="N198" s="6">
        <v>84</v>
      </c>
      <c r="O198" s="6">
        <v>65</v>
      </c>
      <c r="P198" s="6">
        <v>70</v>
      </c>
      <c r="Q198" s="6">
        <v>70</v>
      </c>
      <c r="R198" s="6">
        <v>70</v>
      </c>
      <c r="S198">
        <f t="shared" si="2"/>
        <v>420</v>
      </c>
      <c r="T198" s="14">
        <v>25</v>
      </c>
      <c r="U198" s="11">
        <v>147</v>
      </c>
      <c r="V198" s="24">
        <v>4</v>
      </c>
      <c r="W198" s="25">
        <v>36.4</v>
      </c>
    </row>
    <row r="199" spans="1:24" ht="15" customHeight="1" x14ac:dyDescent="0.25">
      <c r="A199" s="6">
        <v>149</v>
      </c>
      <c r="B199" t="s">
        <v>276</v>
      </c>
      <c r="C199" t="s">
        <v>52</v>
      </c>
      <c r="D199" t="s">
        <v>52</v>
      </c>
      <c r="F199" t="s">
        <v>60</v>
      </c>
      <c r="G199" t="s">
        <v>64</v>
      </c>
      <c r="H199" t="s">
        <v>57</v>
      </c>
      <c r="I199" t="s">
        <v>29</v>
      </c>
      <c r="J199" t="s">
        <v>28</v>
      </c>
      <c r="K199" t="s">
        <v>1600</v>
      </c>
      <c r="L199" t="s">
        <v>154</v>
      </c>
      <c r="M199" s="6">
        <v>91</v>
      </c>
      <c r="N199" s="6">
        <v>134</v>
      </c>
      <c r="O199" s="6">
        <v>95</v>
      </c>
      <c r="P199" s="6">
        <v>100</v>
      </c>
      <c r="Q199" s="6">
        <v>100</v>
      </c>
      <c r="R199" s="6">
        <v>80</v>
      </c>
      <c r="S199">
        <f t="shared" si="2"/>
        <v>600</v>
      </c>
      <c r="T199" s="14">
        <v>12</v>
      </c>
      <c r="U199" s="11">
        <v>270</v>
      </c>
      <c r="V199" s="24">
        <v>2.2000000000000002</v>
      </c>
      <c r="W199" s="24">
        <v>210</v>
      </c>
    </row>
    <row r="200" spans="1:24" ht="15" customHeight="1" x14ac:dyDescent="0.25">
      <c r="B200" t="s">
        <v>277</v>
      </c>
      <c r="C200" t="s">
        <v>91</v>
      </c>
      <c r="D200" t="s">
        <v>52</v>
      </c>
      <c r="G200" t="s">
        <v>37</v>
      </c>
      <c r="H200" t="s">
        <v>65</v>
      </c>
      <c r="I200" t="s">
        <v>29</v>
      </c>
      <c r="J200" t="s">
        <v>28</v>
      </c>
      <c r="K200" t="s">
        <v>1600</v>
      </c>
      <c r="L200" t="s">
        <v>154</v>
      </c>
      <c r="M200">
        <v>91</v>
      </c>
      <c r="N200" s="6">
        <v>148</v>
      </c>
      <c r="O200" s="6">
        <v>115</v>
      </c>
      <c r="P200" s="6">
        <v>132</v>
      </c>
      <c r="Q200" s="6">
        <v>120</v>
      </c>
      <c r="R200" s="6">
        <v>94</v>
      </c>
      <c r="S200">
        <f t="shared" si="2"/>
        <v>700</v>
      </c>
      <c r="T200" s="14">
        <v>6</v>
      </c>
      <c r="U200" s="11">
        <v>370</v>
      </c>
      <c r="V200" s="24">
        <v>3.1</v>
      </c>
      <c r="W200" s="24">
        <v>260</v>
      </c>
      <c r="X200" t="s">
        <v>278</v>
      </c>
    </row>
    <row r="201" spans="1:24" ht="15" customHeight="1" x14ac:dyDescent="0.25">
      <c r="A201" s="6">
        <v>150</v>
      </c>
      <c r="B201" t="s">
        <v>279</v>
      </c>
      <c r="C201" t="s">
        <v>74</v>
      </c>
      <c r="S201">
        <f t="shared" si="2"/>
        <v>0</v>
      </c>
      <c r="V201" s="24"/>
      <c r="W201" s="24"/>
      <c r="X201" t="s">
        <v>280</v>
      </c>
    </row>
    <row r="202" spans="1:24" ht="15" customHeight="1" x14ac:dyDescent="0.25">
      <c r="A202" s="6"/>
      <c r="B202" t="s">
        <v>281</v>
      </c>
      <c r="C202" t="s">
        <v>74</v>
      </c>
      <c r="S202">
        <f t="shared" si="2"/>
        <v>0</v>
      </c>
      <c r="V202" s="24"/>
      <c r="W202" s="24"/>
    </row>
    <row r="203" spans="1:24" ht="15" customHeight="1" x14ac:dyDescent="0.25">
      <c r="A203" s="6"/>
      <c r="B203" t="s">
        <v>282</v>
      </c>
      <c r="C203" t="s">
        <v>74</v>
      </c>
      <c r="S203">
        <f t="shared" si="2"/>
        <v>0</v>
      </c>
      <c r="V203" s="24"/>
      <c r="W203" s="24"/>
    </row>
    <row r="204" spans="1:24" ht="15" customHeight="1" x14ac:dyDescent="0.25">
      <c r="A204" s="6">
        <v>151</v>
      </c>
      <c r="B204" t="s">
        <v>283</v>
      </c>
      <c r="C204" t="s">
        <v>52</v>
      </c>
      <c r="F204" t="s">
        <v>239</v>
      </c>
      <c r="G204" t="s">
        <v>64</v>
      </c>
      <c r="H204" t="s">
        <v>422</v>
      </c>
      <c r="I204" t="s">
        <v>3</v>
      </c>
      <c r="K204" t="s">
        <v>1601</v>
      </c>
      <c r="L204" t="s">
        <v>251</v>
      </c>
      <c r="M204">
        <v>100</v>
      </c>
      <c r="N204">
        <v>100</v>
      </c>
      <c r="O204">
        <v>100</v>
      </c>
      <c r="P204">
        <v>100</v>
      </c>
      <c r="Q204">
        <v>100</v>
      </c>
      <c r="R204">
        <v>100</v>
      </c>
      <c r="S204">
        <f t="shared" si="2"/>
        <v>600</v>
      </c>
      <c r="V204" s="24"/>
      <c r="W204" s="24"/>
      <c r="X204" t="s">
        <v>1559</v>
      </c>
    </row>
    <row r="205" spans="1:24" ht="15" customHeight="1" x14ac:dyDescent="0.25">
      <c r="A205" s="6"/>
      <c r="V205" s="24"/>
      <c r="W205" s="24"/>
    </row>
    <row r="206" spans="1:24" s="5" customFormat="1" x14ac:dyDescent="0.25">
      <c r="B206" s="5" t="s">
        <v>284</v>
      </c>
      <c r="T206" s="20"/>
      <c r="U206" s="12"/>
      <c r="V206" s="27"/>
      <c r="W206" s="27"/>
    </row>
    <row r="207" spans="1:24" x14ac:dyDescent="0.25">
      <c r="A207" s="6">
        <v>152</v>
      </c>
      <c r="B207" t="s">
        <v>285</v>
      </c>
      <c r="C207" t="s">
        <v>74</v>
      </c>
      <c r="S207">
        <f t="shared" ref="S207:S271" si="3">SUM(M207:R207)</f>
        <v>0</v>
      </c>
      <c r="V207" s="24"/>
      <c r="W207" s="24"/>
    </row>
    <row r="208" spans="1:24" x14ac:dyDescent="0.25">
      <c r="A208" s="6">
        <v>153</v>
      </c>
      <c r="B208" t="s">
        <v>286</v>
      </c>
      <c r="C208" t="s">
        <v>74</v>
      </c>
      <c r="S208">
        <f t="shared" si="3"/>
        <v>0</v>
      </c>
      <c r="V208" s="24"/>
      <c r="W208" s="24"/>
    </row>
    <row r="209" spans="1:24" x14ac:dyDescent="0.25">
      <c r="A209" s="6">
        <v>154</v>
      </c>
      <c r="B209" t="s">
        <v>287</v>
      </c>
      <c r="C209" t="s">
        <v>74</v>
      </c>
      <c r="S209">
        <f t="shared" si="3"/>
        <v>0</v>
      </c>
      <c r="V209" s="24"/>
      <c r="W209" s="24"/>
    </row>
    <row r="210" spans="1:24" x14ac:dyDescent="0.25">
      <c r="A210" s="6">
        <v>155</v>
      </c>
      <c r="B210" t="s">
        <v>288</v>
      </c>
      <c r="C210" t="s">
        <v>74</v>
      </c>
      <c r="S210">
        <f t="shared" si="3"/>
        <v>0</v>
      </c>
      <c r="V210" s="24"/>
      <c r="W210" s="24"/>
    </row>
    <row r="211" spans="1:24" x14ac:dyDescent="0.25">
      <c r="A211" s="6">
        <v>156</v>
      </c>
      <c r="B211" t="s">
        <v>289</v>
      </c>
      <c r="C211" t="s">
        <v>74</v>
      </c>
      <c r="S211">
        <f t="shared" si="3"/>
        <v>0</v>
      </c>
      <c r="V211" s="24"/>
      <c r="W211" s="24"/>
    </row>
    <row r="212" spans="1:24" x14ac:dyDescent="0.25">
      <c r="A212" s="6">
        <v>157</v>
      </c>
      <c r="B212" t="s">
        <v>290</v>
      </c>
      <c r="C212" t="s">
        <v>74</v>
      </c>
      <c r="S212">
        <f t="shared" si="3"/>
        <v>0</v>
      </c>
      <c r="V212" s="24"/>
      <c r="W212" s="24"/>
      <c r="X212" t="s">
        <v>1814</v>
      </c>
    </row>
    <row r="213" spans="1:24" x14ac:dyDescent="0.25">
      <c r="A213" s="6">
        <v>158</v>
      </c>
      <c r="B213" t="s">
        <v>291</v>
      </c>
      <c r="C213" t="s">
        <v>74</v>
      </c>
      <c r="S213">
        <f t="shared" si="3"/>
        <v>0</v>
      </c>
      <c r="V213" s="24"/>
      <c r="W213" s="24"/>
    </row>
    <row r="214" spans="1:24" x14ac:dyDescent="0.25">
      <c r="A214" s="6">
        <v>159</v>
      </c>
      <c r="B214" t="s">
        <v>292</v>
      </c>
      <c r="C214" t="s">
        <v>74</v>
      </c>
      <c r="S214">
        <f t="shared" si="3"/>
        <v>0</v>
      </c>
      <c r="V214" s="24"/>
      <c r="W214" s="24"/>
    </row>
    <row r="215" spans="1:24" x14ac:dyDescent="0.25">
      <c r="A215" s="6">
        <v>160</v>
      </c>
      <c r="B215" t="s">
        <v>293</v>
      </c>
      <c r="C215" t="s">
        <v>74</v>
      </c>
      <c r="S215">
        <f t="shared" si="3"/>
        <v>0</v>
      </c>
      <c r="V215" s="24"/>
      <c r="W215" s="24"/>
    </row>
    <row r="216" spans="1:24" x14ac:dyDescent="0.25">
      <c r="A216" s="6">
        <v>161</v>
      </c>
      <c r="B216" t="s">
        <v>294</v>
      </c>
      <c r="C216" t="s">
        <v>52</v>
      </c>
      <c r="D216" t="s">
        <v>52</v>
      </c>
      <c r="F216" t="s">
        <v>80</v>
      </c>
      <c r="G216" t="s">
        <v>31</v>
      </c>
      <c r="H216" t="s">
        <v>81</v>
      </c>
      <c r="I216" t="s">
        <v>1</v>
      </c>
      <c r="K216" t="s">
        <v>1597</v>
      </c>
      <c r="L216" t="s">
        <v>113</v>
      </c>
      <c r="M216">
        <v>35</v>
      </c>
      <c r="N216">
        <v>46</v>
      </c>
      <c r="O216">
        <v>34</v>
      </c>
      <c r="P216">
        <v>35</v>
      </c>
      <c r="Q216" s="15">
        <v>55</v>
      </c>
      <c r="R216" s="15">
        <v>55</v>
      </c>
      <c r="S216">
        <f t="shared" si="3"/>
        <v>260</v>
      </c>
      <c r="T216" s="17">
        <v>255</v>
      </c>
      <c r="U216" s="11">
        <v>43</v>
      </c>
      <c r="V216" s="24">
        <v>0.8</v>
      </c>
      <c r="W216" s="24">
        <v>6</v>
      </c>
      <c r="X216" t="s">
        <v>295</v>
      </c>
    </row>
    <row r="217" spans="1:24" x14ac:dyDescent="0.25">
      <c r="A217" s="6">
        <v>162</v>
      </c>
      <c r="B217" t="s">
        <v>296</v>
      </c>
      <c r="C217" t="s">
        <v>52</v>
      </c>
      <c r="D217" t="s">
        <v>52</v>
      </c>
      <c r="F217" t="s">
        <v>60</v>
      </c>
      <c r="G217" t="s">
        <v>86</v>
      </c>
      <c r="H217" t="s">
        <v>84</v>
      </c>
      <c r="I217" t="s">
        <v>1</v>
      </c>
      <c r="K217" t="s">
        <v>1597</v>
      </c>
      <c r="L217" t="s">
        <v>113</v>
      </c>
      <c r="M217">
        <v>85</v>
      </c>
      <c r="N217">
        <v>76</v>
      </c>
      <c r="O217">
        <v>64</v>
      </c>
      <c r="P217">
        <v>45</v>
      </c>
      <c r="Q217" s="15">
        <v>65</v>
      </c>
      <c r="R217" s="15">
        <v>105</v>
      </c>
      <c r="S217">
        <f t="shared" si="3"/>
        <v>440</v>
      </c>
      <c r="T217" s="15">
        <v>128</v>
      </c>
      <c r="U217" s="11">
        <v>145</v>
      </c>
      <c r="V217" s="24">
        <v>1.8</v>
      </c>
      <c r="W217" s="24">
        <v>32.5</v>
      </c>
    </row>
    <row r="218" spans="1:24" x14ac:dyDescent="0.25">
      <c r="A218" s="6">
        <v>163</v>
      </c>
      <c r="B218" t="s">
        <v>297</v>
      </c>
      <c r="C218" t="s">
        <v>52</v>
      </c>
      <c r="D218" t="s">
        <v>52</v>
      </c>
      <c r="E218">
        <v>26</v>
      </c>
      <c r="F218" t="s">
        <v>80</v>
      </c>
      <c r="G218" t="s">
        <v>31</v>
      </c>
      <c r="H218" t="s">
        <v>81</v>
      </c>
      <c r="I218" t="s">
        <v>28</v>
      </c>
      <c r="J218" t="s">
        <v>1</v>
      </c>
      <c r="K218" t="s">
        <v>1597</v>
      </c>
      <c r="L218" t="s">
        <v>100</v>
      </c>
      <c r="M218">
        <v>60</v>
      </c>
      <c r="N218" s="15">
        <v>40</v>
      </c>
      <c r="O218">
        <v>30</v>
      </c>
      <c r="P218" s="15">
        <v>46</v>
      </c>
      <c r="Q218">
        <v>56</v>
      </c>
      <c r="R218">
        <v>50</v>
      </c>
      <c r="S218">
        <f t="shared" si="3"/>
        <v>282</v>
      </c>
      <c r="T218" s="17">
        <v>255</v>
      </c>
      <c r="U218" s="11">
        <v>52</v>
      </c>
      <c r="V218" s="24">
        <v>0.7</v>
      </c>
      <c r="W218" s="24">
        <v>21.2</v>
      </c>
    </row>
    <row r="219" spans="1:24" x14ac:dyDescent="0.25">
      <c r="A219" s="6">
        <v>164</v>
      </c>
      <c r="B219" t="s">
        <v>298</v>
      </c>
      <c r="C219" t="s">
        <v>52</v>
      </c>
      <c r="D219" t="s">
        <v>52</v>
      </c>
      <c r="E219">
        <v>27</v>
      </c>
      <c r="F219" t="s">
        <v>60</v>
      </c>
      <c r="G219" t="s">
        <v>86</v>
      </c>
      <c r="H219" t="s">
        <v>84</v>
      </c>
      <c r="I219" t="s">
        <v>28</v>
      </c>
      <c r="J219" t="s">
        <v>1</v>
      </c>
      <c r="K219" t="s">
        <v>1597</v>
      </c>
      <c r="L219" t="s">
        <v>100</v>
      </c>
      <c r="M219">
        <v>100</v>
      </c>
      <c r="N219" s="15">
        <v>60</v>
      </c>
      <c r="O219">
        <v>50</v>
      </c>
      <c r="P219" s="15">
        <v>91</v>
      </c>
      <c r="Q219">
        <v>96</v>
      </c>
      <c r="R219">
        <v>70</v>
      </c>
      <c r="S219">
        <f t="shared" si="3"/>
        <v>467</v>
      </c>
      <c r="T219" s="17">
        <v>90</v>
      </c>
      <c r="U219" s="11">
        <v>162</v>
      </c>
      <c r="V219" s="24">
        <v>1.6</v>
      </c>
      <c r="W219" s="24">
        <v>40.799999999999997</v>
      </c>
      <c r="X219" t="s">
        <v>299</v>
      </c>
    </row>
    <row r="220" spans="1:24" x14ac:dyDescent="0.25">
      <c r="A220" s="6">
        <v>165</v>
      </c>
      <c r="B220" t="s">
        <v>300</v>
      </c>
      <c r="C220" t="s">
        <v>52</v>
      </c>
      <c r="D220" t="s">
        <v>52</v>
      </c>
      <c r="F220" t="s">
        <v>80</v>
      </c>
      <c r="G220" t="s">
        <v>31</v>
      </c>
      <c r="H220" t="s">
        <v>84</v>
      </c>
      <c r="I220" t="s">
        <v>10</v>
      </c>
      <c r="J220" t="s">
        <v>28</v>
      </c>
      <c r="K220" t="s">
        <v>1597</v>
      </c>
      <c r="L220" t="s">
        <v>88</v>
      </c>
      <c r="M220">
        <v>40</v>
      </c>
      <c r="N220" s="15">
        <v>40</v>
      </c>
      <c r="O220">
        <v>30</v>
      </c>
      <c r="P220">
        <v>40</v>
      </c>
      <c r="Q220">
        <v>80</v>
      </c>
      <c r="R220">
        <v>55</v>
      </c>
      <c r="S220">
        <f t="shared" si="3"/>
        <v>285</v>
      </c>
      <c r="T220" s="17">
        <v>255</v>
      </c>
      <c r="U220" s="11">
        <v>53</v>
      </c>
      <c r="V220" s="24">
        <v>1</v>
      </c>
      <c r="W220" s="24">
        <v>10.8</v>
      </c>
    </row>
    <row r="221" spans="1:24" x14ac:dyDescent="0.25">
      <c r="A221" s="6">
        <v>166</v>
      </c>
      <c r="B221" t="s">
        <v>301</v>
      </c>
      <c r="C221" t="s">
        <v>52</v>
      </c>
      <c r="D221" t="s">
        <v>52</v>
      </c>
      <c r="F221" t="s">
        <v>60</v>
      </c>
      <c r="G221" t="s">
        <v>86</v>
      </c>
      <c r="H221" t="s">
        <v>87</v>
      </c>
      <c r="I221" t="s">
        <v>10</v>
      </c>
      <c r="J221" t="s">
        <v>28</v>
      </c>
      <c r="K221" t="s">
        <v>1597</v>
      </c>
      <c r="L221" t="s">
        <v>88</v>
      </c>
      <c r="M221">
        <v>55</v>
      </c>
      <c r="N221" s="15">
        <v>75</v>
      </c>
      <c r="O221">
        <v>50</v>
      </c>
      <c r="P221">
        <v>55</v>
      </c>
      <c r="Q221">
        <v>110</v>
      </c>
      <c r="R221">
        <v>85</v>
      </c>
      <c r="S221">
        <f t="shared" si="3"/>
        <v>430</v>
      </c>
      <c r="T221" s="15">
        <v>128</v>
      </c>
      <c r="U221" s="11">
        <v>137</v>
      </c>
      <c r="V221" s="24">
        <v>1.4</v>
      </c>
      <c r="W221" s="24">
        <v>35.6</v>
      </c>
      <c r="X221" t="s">
        <v>302</v>
      </c>
    </row>
    <row r="222" spans="1:24" x14ac:dyDescent="0.25">
      <c r="A222" s="6">
        <v>167</v>
      </c>
      <c r="B222" t="s">
        <v>303</v>
      </c>
      <c r="C222" t="s">
        <v>74</v>
      </c>
      <c r="S222">
        <f t="shared" si="3"/>
        <v>0</v>
      </c>
      <c r="V222" s="24"/>
      <c r="W222" s="24"/>
      <c r="X222" t="s">
        <v>304</v>
      </c>
    </row>
    <row r="223" spans="1:24" x14ac:dyDescent="0.25">
      <c r="A223" s="6">
        <v>168</v>
      </c>
      <c r="B223" t="s">
        <v>305</v>
      </c>
      <c r="C223" t="s">
        <v>74</v>
      </c>
      <c r="S223">
        <f t="shared" si="3"/>
        <v>0</v>
      </c>
      <c r="V223" s="24"/>
      <c r="W223" s="24"/>
    </row>
    <row r="224" spans="1:24" x14ac:dyDescent="0.25">
      <c r="A224" s="6">
        <v>169</v>
      </c>
      <c r="B224" t="s">
        <v>306</v>
      </c>
      <c r="C224" t="s">
        <v>52</v>
      </c>
      <c r="F224" t="s">
        <v>60</v>
      </c>
      <c r="G224" t="s">
        <v>61</v>
      </c>
      <c r="H224" t="s">
        <v>54</v>
      </c>
      <c r="I224" t="s">
        <v>16</v>
      </c>
      <c r="J224" t="s">
        <v>28</v>
      </c>
      <c r="K224" t="s">
        <v>1</v>
      </c>
      <c r="L224" t="s">
        <v>129</v>
      </c>
      <c r="S224">
        <f t="shared" si="3"/>
        <v>0</v>
      </c>
      <c r="V224" s="24"/>
      <c r="W224" s="24"/>
    </row>
    <row r="225" spans="1:24" x14ac:dyDescent="0.25">
      <c r="A225" s="6">
        <v>170</v>
      </c>
      <c r="B225" t="s">
        <v>307</v>
      </c>
      <c r="C225" t="s">
        <v>52</v>
      </c>
      <c r="F225" t="s">
        <v>112</v>
      </c>
      <c r="G225" t="s">
        <v>31</v>
      </c>
      <c r="H225" t="s">
        <v>87</v>
      </c>
      <c r="I225" t="s">
        <v>15</v>
      </c>
      <c r="J225" t="s">
        <v>22</v>
      </c>
      <c r="K225" t="s">
        <v>1</v>
      </c>
      <c r="L225" t="s">
        <v>227</v>
      </c>
      <c r="S225">
        <f t="shared" si="3"/>
        <v>0</v>
      </c>
      <c r="V225" s="24"/>
      <c r="W225" s="24"/>
    </row>
    <row r="226" spans="1:24" x14ac:dyDescent="0.25">
      <c r="A226" s="6">
        <v>171</v>
      </c>
      <c r="B226" t="s">
        <v>308</v>
      </c>
      <c r="C226" t="s">
        <v>52</v>
      </c>
      <c r="F226" t="s">
        <v>60</v>
      </c>
      <c r="G226" t="s">
        <v>102</v>
      </c>
      <c r="H226" t="s">
        <v>54</v>
      </c>
      <c r="I226" t="s">
        <v>15</v>
      </c>
      <c r="J226" t="s">
        <v>22</v>
      </c>
      <c r="K226" t="s">
        <v>1</v>
      </c>
      <c r="L226" t="s">
        <v>227</v>
      </c>
      <c r="S226">
        <f t="shared" si="3"/>
        <v>0</v>
      </c>
      <c r="V226" s="24"/>
      <c r="W226" s="24"/>
      <c r="X226" t="s">
        <v>309</v>
      </c>
    </row>
    <row r="227" spans="1:24" x14ac:dyDescent="0.25">
      <c r="A227" s="6">
        <v>172</v>
      </c>
      <c r="B227" t="s">
        <v>310</v>
      </c>
      <c r="C227" t="s">
        <v>74</v>
      </c>
      <c r="S227">
        <f t="shared" si="3"/>
        <v>0</v>
      </c>
      <c r="V227" s="24"/>
      <c r="W227" s="24"/>
    </row>
    <row r="228" spans="1:24" x14ac:dyDescent="0.25">
      <c r="A228" s="6">
        <v>173</v>
      </c>
      <c r="B228" t="s">
        <v>311</v>
      </c>
      <c r="C228" t="s">
        <v>52</v>
      </c>
      <c r="D228" t="s">
        <v>52</v>
      </c>
      <c r="F228" t="s">
        <v>112</v>
      </c>
      <c r="G228" t="s">
        <v>31</v>
      </c>
      <c r="H228" t="s">
        <v>54</v>
      </c>
      <c r="I228" t="s">
        <v>18</v>
      </c>
      <c r="K228" t="s">
        <v>1600</v>
      </c>
      <c r="L228" t="s">
        <v>55</v>
      </c>
      <c r="M228">
        <v>50</v>
      </c>
      <c r="N228">
        <v>25</v>
      </c>
      <c r="O228">
        <v>28</v>
      </c>
      <c r="P228">
        <v>45</v>
      </c>
      <c r="Q228">
        <v>55</v>
      </c>
      <c r="R228">
        <v>15</v>
      </c>
      <c r="S228">
        <f t="shared" si="3"/>
        <v>218</v>
      </c>
      <c r="T228" s="15">
        <v>210</v>
      </c>
      <c r="U228" s="11">
        <v>44</v>
      </c>
      <c r="V228" s="24">
        <v>0.3</v>
      </c>
      <c r="W228" s="24">
        <v>3</v>
      </c>
      <c r="X228" t="s">
        <v>1611</v>
      </c>
    </row>
    <row r="229" spans="1:24" x14ac:dyDescent="0.25">
      <c r="A229" s="6">
        <v>174</v>
      </c>
      <c r="B229" t="s">
        <v>312</v>
      </c>
      <c r="C229" t="s">
        <v>52</v>
      </c>
      <c r="S229">
        <f t="shared" si="3"/>
        <v>0</v>
      </c>
      <c r="V229" s="24"/>
      <c r="W229" s="24"/>
      <c r="X229" t="s">
        <v>1642</v>
      </c>
    </row>
    <row r="230" spans="1:24" x14ac:dyDescent="0.25">
      <c r="A230" s="6">
        <v>175</v>
      </c>
      <c r="B230" t="s">
        <v>313</v>
      </c>
      <c r="C230" t="s">
        <v>52</v>
      </c>
      <c r="F230" t="s">
        <v>53</v>
      </c>
      <c r="G230" t="s">
        <v>31</v>
      </c>
      <c r="H230" t="s">
        <v>87</v>
      </c>
      <c r="I230" t="s">
        <v>18</v>
      </c>
      <c r="K230" t="s">
        <v>1600</v>
      </c>
      <c r="L230" t="s">
        <v>55</v>
      </c>
      <c r="S230">
        <f t="shared" si="3"/>
        <v>0</v>
      </c>
      <c r="V230" s="24"/>
      <c r="W230" s="24"/>
      <c r="X230" t="s">
        <v>1643</v>
      </c>
    </row>
    <row r="231" spans="1:24" x14ac:dyDescent="0.25">
      <c r="A231" s="6">
        <v>176</v>
      </c>
      <c r="B231" t="s">
        <v>314</v>
      </c>
      <c r="C231" t="s">
        <v>52</v>
      </c>
      <c r="F231" t="s">
        <v>53</v>
      </c>
      <c r="G231" t="s">
        <v>48</v>
      </c>
      <c r="H231" t="s">
        <v>54</v>
      </c>
      <c r="I231" t="s">
        <v>18</v>
      </c>
      <c r="J231" t="s">
        <v>28</v>
      </c>
      <c r="K231" t="s">
        <v>1600</v>
      </c>
      <c r="L231" t="s">
        <v>159</v>
      </c>
      <c r="S231">
        <f t="shared" si="3"/>
        <v>0</v>
      </c>
      <c r="V231" s="24"/>
      <c r="W231" s="24"/>
    </row>
    <row r="232" spans="1:24" x14ac:dyDescent="0.25">
      <c r="A232" s="6">
        <v>177</v>
      </c>
      <c r="B232" t="s">
        <v>315</v>
      </c>
      <c r="C232" t="s">
        <v>52</v>
      </c>
      <c r="F232" t="s">
        <v>112</v>
      </c>
      <c r="G232" t="s">
        <v>31</v>
      </c>
      <c r="H232" t="s">
        <v>87</v>
      </c>
      <c r="I232" t="s">
        <v>3</v>
      </c>
      <c r="J232" t="s">
        <v>28</v>
      </c>
      <c r="K232" t="s">
        <v>1598</v>
      </c>
      <c r="L232" t="s">
        <v>100</v>
      </c>
      <c r="S232">
        <f t="shared" si="3"/>
        <v>0</v>
      </c>
      <c r="V232" s="24"/>
      <c r="W232" s="24"/>
    </row>
    <row r="233" spans="1:24" x14ac:dyDescent="0.25">
      <c r="A233" s="6">
        <v>178</v>
      </c>
      <c r="B233" t="s">
        <v>316</v>
      </c>
      <c r="C233" t="s">
        <v>52</v>
      </c>
      <c r="F233" t="s">
        <v>60</v>
      </c>
      <c r="G233" t="s">
        <v>102</v>
      </c>
      <c r="H233" t="s">
        <v>54</v>
      </c>
      <c r="I233" t="s">
        <v>3</v>
      </c>
      <c r="J233" t="s">
        <v>28</v>
      </c>
      <c r="K233" t="s">
        <v>1598</v>
      </c>
      <c r="L233" t="s">
        <v>100</v>
      </c>
      <c r="S233">
        <f t="shared" si="3"/>
        <v>0</v>
      </c>
      <c r="V233" s="24"/>
      <c r="W233" s="24"/>
      <c r="X233" t="s">
        <v>317</v>
      </c>
    </row>
    <row r="234" spans="1:24" x14ac:dyDescent="0.25">
      <c r="A234" s="6">
        <v>179</v>
      </c>
      <c r="B234" t="s">
        <v>318</v>
      </c>
      <c r="C234" t="s">
        <v>52</v>
      </c>
      <c r="D234" t="s">
        <v>52</v>
      </c>
      <c r="F234" t="s">
        <v>80</v>
      </c>
      <c r="G234" t="s">
        <v>31</v>
      </c>
      <c r="H234" t="s">
        <v>84</v>
      </c>
      <c r="I234" t="s">
        <v>22</v>
      </c>
      <c r="K234" t="s">
        <v>1</v>
      </c>
      <c r="L234" t="s">
        <v>55</v>
      </c>
      <c r="M234">
        <v>55</v>
      </c>
      <c r="N234">
        <v>40</v>
      </c>
      <c r="O234" s="15">
        <v>50</v>
      </c>
      <c r="P234" s="15">
        <v>70</v>
      </c>
      <c r="Q234">
        <v>45</v>
      </c>
      <c r="R234">
        <v>35</v>
      </c>
      <c r="S234">
        <f t="shared" si="3"/>
        <v>295</v>
      </c>
      <c r="T234" s="17">
        <v>235</v>
      </c>
      <c r="U234" s="11">
        <v>59</v>
      </c>
      <c r="V234" s="24">
        <v>0.6</v>
      </c>
      <c r="W234" s="24">
        <v>7.8</v>
      </c>
    </row>
    <row r="235" spans="1:24" x14ac:dyDescent="0.25">
      <c r="A235" s="6">
        <v>180</v>
      </c>
      <c r="B235" t="s">
        <v>319</v>
      </c>
      <c r="C235" t="s">
        <v>52</v>
      </c>
      <c r="D235" t="s">
        <v>52</v>
      </c>
      <c r="F235" t="s">
        <v>80</v>
      </c>
      <c r="G235" t="s">
        <v>86</v>
      </c>
      <c r="H235" t="s">
        <v>87</v>
      </c>
      <c r="I235" t="s">
        <v>22</v>
      </c>
      <c r="K235" t="s">
        <v>1</v>
      </c>
      <c r="L235" t="s">
        <v>129</v>
      </c>
      <c r="M235">
        <v>70</v>
      </c>
      <c r="N235">
        <v>55</v>
      </c>
      <c r="O235" s="15">
        <v>65</v>
      </c>
      <c r="P235" s="15">
        <v>85</v>
      </c>
      <c r="Q235">
        <v>60</v>
      </c>
      <c r="R235">
        <v>45</v>
      </c>
      <c r="S235">
        <f t="shared" si="3"/>
        <v>380</v>
      </c>
      <c r="T235" s="17">
        <v>120</v>
      </c>
      <c r="U235" s="11">
        <v>117</v>
      </c>
      <c r="V235" s="24">
        <v>0.8</v>
      </c>
      <c r="W235" s="24">
        <v>13.3</v>
      </c>
    </row>
    <row r="236" spans="1:24" x14ac:dyDescent="0.25">
      <c r="A236" s="6">
        <v>181</v>
      </c>
      <c r="B236" t="s">
        <v>320</v>
      </c>
      <c r="C236" t="s">
        <v>52</v>
      </c>
      <c r="D236" t="s">
        <v>52</v>
      </c>
      <c r="F236" t="s">
        <v>60</v>
      </c>
      <c r="G236" t="s">
        <v>114</v>
      </c>
      <c r="H236" t="s">
        <v>54</v>
      </c>
      <c r="I236" t="s">
        <v>22</v>
      </c>
      <c r="K236" t="s">
        <v>1</v>
      </c>
      <c r="L236" t="s">
        <v>129</v>
      </c>
      <c r="M236">
        <v>90</v>
      </c>
      <c r="N236">
        <v>75</v>
      </c>
      <c r="O236">
        <v>85</v>
      </c>
      <c r="P236" s="15">
        <v>120</v>
      </c>
      <c r="Q236">
        <v>90</v>
      </c>
      <c r="R236" s="15">
        <v>65</v>
      </c>
      <c r="S236">
        <f t="shared" si="3"/>
        <v>525</v>
      </c>
      <c r="T236" s="15">
        <v>50</v>
      </c>
      <c r="U236" s="11">
        <v>230</v>
      </c>
      <c r="V236" s="24">
        <v>1.4</v>
      </c>
      <c r="W236" s="24">
        <v>61.5</v>
      </c>
      <c r="X236" t="s">
        <v>321</v>
      </c>
    </row>
    <row r="237" spans="1:24" x14ac:dyDescent="0.25">
      <c r="A237" s="6"/>
      <c r="B237" t="s">
        <v>322</v>
      </c>
      <c r="C237" t="s">
        <v>63</v>
      </c>
      <c r="D237" t="s">
        <v>52</v>
      </c>
      <c r="G237" t="s">
        <v>61</v>
      </c>
      <c r="H237" t="s">
        <v>57</v>
      </c>
      <c r="I237" t="s">
        <v>22</v>
      </c>
      <c r="J237" t="s">
        <v>29</v>
      </c>
      <c r="K237" t="s">
        <v>1</v>
      </c>
      <c r="L237" t="s">
        <v>129</v>
      </c>
      <c r="M237">
        <v>90</v>
      </c>
      <c r="N237" s="14">
        <v>90</v>
      </c>
      <c r="O237">
        <v>105</v>
      </c>
      <c r="P237" s="16">
        <v>165</v>
      </c>
      <c r="Q237">
        <v>110</v>
      </c>
      <c r="R237" s="15">
        <v>65</v>
      </c>
      <c r="S237">
        <f t="shared" si="3"/>
        <v>625</v>
      </c>
      <c r="T237" s="14">
        <v>25</v>
      </c>
      <c r="U237" s="15">
        <v>298</v>
      </c>
      <c r="V237" s="24">
        <v>1.4</v>
      </c>
      <c r="W237" s="24">
        <v>61.5</v>
      </c>
    </row>
    <row r="238" spans="1:24" x14ac:dyDescent="0.25">
      <c r="A238" s="6">
        <v>182</v>
      </c>
      <c r="B238" t="s">
        <v>323</v>
      </c>
      <c r="C238" t="s">
        <v>52</v>
      </c>
      <c r="D238" t="s">
        <v>52</v>
      </c>
      <c r="F238" t="s">
        <v>60</v>
      </c>
      <c r="G238" t="s">
        <v>86</v>
      </c>
      <c r="H238" t="s">
        <v>54</v>
      </c>
      <c r="I238" t="s">
        <v>27</v>
      </c>
      <c r="K238" t="s">
        <v>1</v>
      </c>
      <c r="L238" t="s">
        <v>58</v>
      </c>
      <c r="M238" s="6">
        <v>75</v>
      </c>
      <c r="N238" s="6">
        <v>80</v>
      </c>
      <c r="O238" s="6">
        <v>95</v>
      </c>
      <c r="P238" s="21">
        <v>98</v>
      </c>
      <c r="Q238" s="6">
        <v>100</v>
      </c>
      <c r="R238" s="21">
        <v>52</v>
      </c>
      <c r="S238">
        <f t="shared" si="3"/>
        <v>500</v>
      </c>
      <c r="T238" s="15">
        <v>75</v>
      </c>
      <c r="U238" s="14">
        <v>184</v>
      </c>
      <c r="V238" s="25">
        <v>0.5</v>
      </c>
      <c r="W238" s="25">
        <v>6.8</v>
      </c>
      <c r="X238" t="s">
        <v>324</v>
      </c>
    </row>
    <row r="239" spans="1:24" x14ac:dyDescent="0.25">
      <c r="A239" s="6">
        <v>183</v>
      </c>
      <c r="B239" t="s">
        <v>325</v>
      </c>
      <c r="C239" t="s">
        <v>52</v>
      </c>
      <c r="D239" t="s">
        <v>1889</v>
      </c>
      <c r="F239" t="s">
        <v>112</v>
      </c>
      <c r="G239" t="s">
        <v>33</v>
      </c>
      <c r="H239" t="s">
        <v>87</v>
      </c>
      <c r="I239" t="s">
        <v>15</v>
      </c>
      <c r="J239" t="s">
        <v>18</v>
      </c>
      <c r="K239" t="s">
        <v>1599</v>
      </c>
      <c r="L239" t="s">
        <v>113</v>
      </c>
      <c r="S239">
        <f t="shared" si="3"/>
        <v>0</v>
      </c>
      <c r="V239" s="24"/>
      <c r="W239" s="24"/>
    </row>
    <row r="240" spans="1:24" x14ac:dyDescent="0.25">
      <c r="A240" s="6">
        <v>184</v>
      </c>
      <c r="B240" t="s">
        <v>326</v>
      </c>
      <c r="C240" t="s">
        <v>52</v>
      </c>
      <c r="D240" t="s">
        <v>1889</v>
      </c>
      <c r="F240" t="s">
        <v>60</v>
      </c>
      <c r="G240" t="s">
        <v>61</v>
      </c>
      <c r="H240" t="s">
        <v>54</v>
      </c>
      <c r="I240" t="s">
        <v>15</v>
      </c>
      <c r="J240" t="s">
        <v>18</v>
      </c>
      <c r="K240" t="s">
        <v>1599</v>
      </c>
      <c r="L240" t="s">
        <v>113</v>
      </c>
      <c r="S240">
        <f t="shared" si="3"/>
        <v>0</v>
      </c>
      <c r="V240" s="24"/>
      <c r="W240" s="24"/>
    </row>
    <row r="241" spans="1:26" x14ac:dyDescent="0.25">
      <c r="A241" s="6">
        <v>185</v>
      </c>
      <c r="B241" t="s">
        <v>327</v>
      </c>
      <c r="C241" t="s">
        <v>52</v>
      </c>
      <c r="F241" t="s">
        <v>60</v>
      </c>
      <c r="G241" t="s">
        <v>86</v>
      </c>
      <c r="H241" t="s">
        <v>54</v>
      </c>
      <c r="I241" t="s">
        <v>17</v>
      </c>
      <c r="K241" t="s">
        <v>1598</v>
      </c>
      <c r="L241" t="s">
        <v>173</v>
      </c>
      <c r="S241">
        <f t="shared" si="3"/>
        <v>0</v>
      </c>
      <c r="V241" s="24"/>
      <c r="W241" s="24"/>
    </row>
    <row r="242" spans="1:26" x14ac:dyDescent="0.25">
      <c r="A242" s="6">
        <v>186</v>
      </c>
      <c r="B242" t="s">
        <v>328</v>
      </c>
      <c r="C242" t="s">
        <v>52</v>
      </c>
      <c r="F242" t="s">
        <v>60</v>
      </c>
      <c r="G242" t="s">
        <v>86</v>
      </c>
      <c r="H242" t="s">
        <v>54</v>
      </c>
      <c r="I242" t="s">
        <v>15</v>
      </c>
      <c r="K242" t="s">
        <v>1598</v>
      </c>
      <c r="L242" t="s">
        <v>154</v>
      </c>
      <c r="S242">
        <f t="shared" si="3"/>
        <v>0</v>
      </c>
      <c r="V242" s="24"/>
      <c r="W242" s="24"/>
      <c r="X242" t="s">
        <v>329</v>
      </c>
    </row>
    <row r="243" spans="1:26" x14ac:dyDescent="0.25">
      <c r="A243" s="6">
        <v>187</v>
      </c>
      <c r="B243" t="s">
        <v>330</v>
      </c>
      <c r="C243" t="s">
        <v>52</v>
      </c>
      <c r="D243" t="s">
        <v>1889</v>
      </c>
      <c r="F243" t="s">
        <v>80</v>
      </c>
      <c r="G243" t="s">
        <v>31</v>
      </c>
      <c r="H243" t="s">
        <v>81</v>
      </c>
      <c r="I243" t="s">
        <v>27</v>
      </c>
      <c r="J243" t="s">
        <v>28</v>
      </c>
      <c r="K243" t="s">
        <v>1597</v>
      </c>
      <c r="L243" t="s">
        <v>55</v>
      </c>
      <c r="S243">
        <f t="shared" si="3"/>
        <v>0</v>
      </c>
      <c r="V243" s="24"/>
      <c r="W243" s="24"/>
      <c r="X243" t="s">
        <v>331</v>
      </c>
    </row>
    <row r="244" spans="1:26" x14ac:dyDescent="0.25">
      <c r="A244" s="6">
        <v>188</v>
      </c>
      <c r="B244" t="s">
        <v>332</v>
      </c>
      <c r="C244" t="s">
        <v>52</v>
      </c>
      <c r="D244" t="s">
        <v>1889</v>
      </c>
      <c r="F244" t="s">
        <v>80</v>
      </c>
      <c r="G244" t="s">
        <v>33</v>
      </c>
      <c r="H244" t="s">
        <v>84</v>
      </c>
      <c r="I244" t="s">
        <v>27</v>
      </c>
      <c r="J244" t="s">
        <v>28</v>
      </c>
      <c r="K244" t="s">
        <v>1597</v>
      </c>
      <c r="L244" t="s">
        <v>58</v>
      </c>
      <c r="S244">
        <f t="shared" si="3"/>
        <v>0</v>
      </c>
      <c r="V244" s="24"/>
      <c r="W244" s="24"/>
    </row>
    <row r="245" spans="1:26" x14ac:dyDescent="0.25">
      <c r="A245" s="6">
        <v>189</v>
      </c>
      <c r="B245" t="s">
        <v>333</v>
      </c>
      <c r="C245" t="s">
        <v>52</v>
      </c>
      <c r="D245" t="s">
        <v>1889</v>
      </c>
      <c r="F245" t="s">
        <v>60</v>
      </c>
      <c r="G245" t="s">
        <v>86</v>
      </c>
      <c r="H245" t="s">
        <v>87</v>
      </c>
      <c r="I245" t="s">
        <v>27</v>
      </c>
      <c r="J245" t="s">
        <v>28</v>
      </c>
      <c r="K245" t="s">
        <v>1597</v>
      </c>
      <c r="L245" t="s">
        <v>58</v>
      </c>
      <c r="S245">
        <f t="shared" si="3"/>
        <v>0</v>
      </c>
      <c r="V245" s="24"/>
      <c r="W245" s="24"/>
    </row>
    <row r="246" spans="1:26" x14ac:dyDescent="0.25">
      <c r="A246" s="6">
        <v>190</v>
      </c>
      <c r="B246" t="s">
        <v>334</v>
      </c>
      <c r="C246" t="s">
        <v>74</v>
      </c>
      <c r="S246">
        <f t="shared" si="3"/>
        <v>0</v>
      </c>
      <c r="V246" s="24"/>
      <c r="W246" s="24"/>
      <c r="Z246" s="3"/>
    </row>
    <row r="247" spans="1:26" x14ac:dyDescent="0.25">
      <c r="A247" s="6">
        <v>191</v>
      </c>
      <c r="B247" t="s">
        <v>335</v>
      </c>
      <c r="C247" t="s">
        <v>52</v>
      </c>
      <c r="D247" t="s">
        <v>1889</v>
      </c>
      <c r="F247" t="s">
        <v>80</v>
      </c>
      <c r="G247" t="s">
        <v>31</v>
      </c>
      <c r="H247" t="s">
        <v>81</v>
      </c>
      <c r="I247" t="s">
        <v>27</v>
      </c>
      <c r="K247" t="s">
        <v>1597</v>
      </c>
      <c r="L247" t="s">
        <v>58</v>
      </c>
      <c r="S247">
        <f t="shared" si="3"/>
        <v>0</v>
      </c>
      <c r="V247" s="24"/>
      <c r="W247" s="24"/>
    </row>
    <row r="248" spans="1:26" x14ac:dyDescent="0.25">
      <c r="A248" s="6">
        <v>192</v>
      </c>
      <c r="B248" t="s">
        <v>336</v>
      </c>
      <c r="C248" t="s">
        <v>52</v>
      </c>
      <c r="D248" t="s">
        <v>1889</v>
      </c>
      <c r="F248" t="s">
        <v>60</v>
      </c>
      <c r="G248" t="s">
        <v>86</v>
      </c>
      <c r="H248" t="s">
        <v>84</v>
      </c>
      <c r="I248" t="s">
        <v>27</v>
      </c>
      <c r="K248" t="s">
        <v>1597</v>
      </c>
      <c r="L248" t="s">
        <v>58</v>
      </c>
      <c r="S248">
        <f t="shared" si="3"/>
        <v>0</v>
      </c>
      <c r="V248" s="24"/>
      <c r="W248" s="24"/>
      <c r="X248" t="s">
        <v>1644</v>
      </c>
    </row>
    <row r="249" spans="1:26" x14ac:dyDescent="0.25">
      <c r="A249" s="6">
        <v>193</v>
      </c>
      <c r="B249" t="s">
        <v>337</v>
      </c>
      <c r="C249" t="s">
        <v>52</v>
      </c>
      <c r="F249" t="s">
        <v>169</v>
      </c>
      <c r="G249" t="s">
        <v>31</v>
      </c>
      <c r="H249" t="s">
        <v>84</v>
      </c>
      <c r="I249" t="s">
        <v>10</v>
      </c>
      <c r="J249" t="s">
        <v>28</v>
      </c>
      <c r="K249" t="s">
        <v>1597</v>
      </c>
      <c r="L249" t="s">
        <v>88</v>
      </c>
      <c r="S249">
        <f t="shared" si="3"/>
        <v>0</v>
      </c>
      <c r="V249" s="24"/>
      <c r="W249" s="24"/>
      <c r="X249" t="s">
        <v>1859</v>
      </c>
    </row>
    <row r="250" spans="1:26" x14ac:dyDescent="0.25">
      <c r="A250" s="6">
        <v>194</v>
      </c>
      <c r="B250" t="s">
        <v>338</v>
      </c>
      <c r="C250" t="s">
        <v>52</v>
      </c>
      <c r="F250" t="s">
        <v>80</v>
      </c>
      <c r="G250" t="s">
        <v>31</v>
      </c>
      <c r="H250" t="s">
        <v>84</v>
      </c>
      <c r="I250" t="s">
        <v>15</v>
      </c>
      <c r="J250" t="s">
        <v>23</v>
      </c>
      <c r="K250" t="s">
        <v>1598</v>
      </c>
      <c r="L250" t="s">
        <v>154</v>
      </c>
      <c r="S250">
        <f t="shared" si="3"/>
        <v>0</v>
      </c>
      <c r="V250" s="24"/>
      <c r="W250" s="24"/>
    </row>
    <row r="251" spans="1:26" x14ac:dyDescent="0.25">
      <c r="A251" s="6">
        <v>195</v>
      </c>
      <c r="B251" t="s">
        <v>339</v>
      </c>
      <c r="C251" t="s">
        <v>52</v>
      </c>
      <c r="F251" t="s">
        <v>60</v>
      </c>
      <c r="G251" t="s">
        <v>102</v>
      </c>
      <c r="H251" t="s">
        <v>87</v>
      </c>
      <c r="I251" t="s">
        <v>15</v>
      </c>
      <c r="J251" t="s">
        <v>23</v>
      </c>
      <c r="K251" t="s">
        <v>1598</v>
      </c>
      <c r="L251" t="s">
        <v>154</v>
      </c>
      <c r="S251">
        <f t="shared" si="3"/>
        <v>0</v>
      </c>
      <c r="V251" s="24"/>
      <c r="W251" s="24"/>
      <c r="X251" t="s">
        <v>340</v>
      </c>
    </row>
    <row r="252" spans="1:26" x14ac:dyDescent="0.25">
      <c r="A252" s="6">
        <v>196</v>
      </c>
      <c r="B252" t="s">
        <v>341</v>
      </c>
      <c r="C252" t="s">
        <v>52</v>
      </c>
      <c r="D252" t="s">
        <v>52</v>
      </c>
      <c r="F252" t="s">
        <v>60</v>
      </c>
      <c r="G252" t="s">
        <v>102</v>
      </c>
      <c r="H252" t="s">
        <v>57</v>
      </c>
      <c r="I252" t="s">
        <v>3</v>
      </c>
      <c r="K252" t="s">
        <v>1599</v>
      </c>
      <c r="L252" t="s">
        <v>127</v>
      </c>
      <c r="M252">
        <v>65</v>
      </c>
      <c r="N252">
        <v>65</v>
      </c>
      <c r="O252">
        <v>60</v>
      </c>
      <c r="P252">
        <v>130</v>
      </c>
      <c r="Q252">
        <v>95</v>
      </c>
      <c r="R252">
        <v>110</v>
      </c>
      <c r="S252">
        <f t="shared" si="3"/>
        <v>525</v>
      </c>
      <c r="T252" s="14">
        <v>35</v>
      </c>
      <c r="U252" s="11">
        <v>197</v>
      </c>
      <c r="V252" s="24">
        <v>0.9</v>
      </c>
      <c r="W252" s="24">
        <v>26.5</v>
      </c>
    </row>
    <row r="253" spans="1:26" x14ac:dyDescent="0.25">
      <c r="A253" s="6">
        <v>197</v>
      </c>
      <c r="B253" t="s">
        <v>342</v>
      </c>
      <c r="C253" t="s">
        <v>52</v>
      </c>
      <c r="D253" t="s">
        <v>52</v>
      </c>
      <c r="F253" t="s">
        <v>60</v>
      </c>
      <c r="G253" t="s">
        <v>102</v>
      </c>
      <c r="H253" t="s">
        <v>57</v>
      </c>
      <c r="I253" t="s">
        <v>4</v>
      </c>
      <c r="K253" t="s">
        <v>1599</v>
      </c>
      <c r="L253" t="s">
        <v>127</v>
      </c>
      <c r="M253">
        <v>95</v>
      </c>
      <c r="N253">
        <v>65</v>
      </c>
      <c r="O253">
        <v>110</v>
      </c>
      <c r="P253">
        <v>60</v>
      </c>
      <c r="Q253">
        <v>130</v>
      </c>
      <c r="R253">
        <v>65</v>
      </c>
      <c r="S253">
        <f t="shared" si="3"/>
        <v>525</v>
      </c>
      <c r="T253" s="14">
        <v>35</v>
      </c>
      <c r="U253" s="11">
        <v>197</v>
      </c>
      <c r="V253" s="24">
        <v>1</v>
      </c>
      <c r="W253" s="24">
        <v>27</v>
      </c>
    </row>
    <row r="254" spans="1:26" x14ac:dyDescent="0.25">
      <c r="A254" s="6">
        <v>198</v>
      </c>
      <c r="B254" t="s">
        <v>343</v>
      </c>
      <c r="C254" t="s">
        <v>52</v>
      </c>
      <c r="D254" t="s">
        <v>52</v>
      </c>
      <c r="F254" t="s">
        <v>169</v>
      </c>
      <c r="G254" t="s">
        <v>36</v>
      </c>
      <c r="H254" t="s">
        <v>87</v>
      </c>
      <c r="I254" t="s">
        <v>4</v>
      </c>
      <c r="J254" t="s">
        <v>28</v>
      </c>
      <c r="K254" t="s">
        <v>1599</v>
      </c>
      <c r="L254" t="s">
        <v>100</v>
      </c>
      <c r="M254">
        <v>60</v>
      </c>
      <c r="N254">
        <v>85</v>
      </c>
      <c r="O254">
        <v>42</v>
      </c>
      <c r="P254">
        <v>85</v>
      </c>
      <c r="Q254">
        <v>42</v>
      </c>
      <c r="R254">
        <v>91</v>
      </c>
      <c r="S254">
        <f t="shared" si="3"/>
        <v>405</v>
      </c>
      <c r="T254" s="15">
        <v>75</v>
      </c>
      <c r="U254" s="11">
        <v>81</v>
      </c>
      <c r="V254" s="24">
        <v>0.5</v>
      </c>
      <c r="W254" s="24">
        <v>2.1</v>
      </c>
    </row>
    <row r="255" spans="1:26" x14ac:dyDescent="0.25">
      <c r="A255" s="6">
        <v>199</v>
      </c>
      <c r="B255" t="s">
        <v>344</v>
      </c>
      <c r="C255" t="s">
        <v>74</v>
      </c>
      <c r="D255" t="s">
        <v>1889</v>
      </c>
      <c r="M255">
        <v>95</v>
      </c>
      <c r="N255">
        <v>75</v>
      </c>
      <c r="O255">
        <v>80</v>
      </c>
      <c r="P255">
        <v>100</v>
      </c>
      <c r="Q255">
        <v>110</v>
      </c>
      <c r="R255" s="15">
        <v>42</v>
      </c>
      <c r="S255">
        <f t="shared" si="3"/>
        <v>502</v>
      </c>
      <c r="T255" s="14">
        <v>40</v>
      </c>
      <c r="U255" s="15">
        <v>243</v>
      </c>
      <c r="V255" s="24">
        <v>2</v>
      </c>
      <c r="W255" s="24">
        <v>79.5</v>
      </c>
    </row>
    <row r="256" spans="1:26" x14ac:dyDescent="0.25">
      <c r="B256" t="s">
        <v>1958</v>
      </c>
      <c r="C256" t="s">
        <v>1651</v>
      </c>
      <c r="D256" t="s">
        <v>1889</v>
      </c>
      <c r="F256" t="s">
        <v>60</v>
      </c>
      <c r="G256" t="s">
        <v>64</v>
      </c>
      <c r="H256" t="s">
        <v>54</v>
      </c>
      <c r="I256" t="s">
        <v>16</v>
      </c>
      <c r="J256" t="s">
        <v>3</v>
      </c>
      <c r="K256" t="s">
        <v>1600</v>
      </c>
      <c r="L256" t="s">
        <v>170</v>
      </c>
      <c r="M256">
        <v>95</v>
      </c>
      <c r="N256">
        <v>65</v>
      </c>
      <c r="O256">
        <v>80</v>
      </c>
      <c r="P256">
        <v>110</v>
      </c>
      <c r="Q256">
        <v>110</v>
      </c>
      <c r="R256" s="15">
        <v>42</v>
      </c>
      <c r="S256">
        <f t="shared" si="3"/>
        <v>502</v>
      </c>
      <c r="T256" s="14">
        <v>30</v>
      </c>
      <c r="U256" s="15">
        <v>269</v>
      </c>
      <c r="V256" s="24">
        <v>1.8</v>
      </c>
      <c r="W256" s="24">
        <v>79.5</v>
      </c>
      <c r="X256" t="s">
        <v>1812</v>
      </c>
    </row>
    <row r="257" spans="1:24" x14ac:dyDescent="0.25">
      <c r="A257" s="6">
        <v>200</v>
      </c>
      <c r="B257" t="s">
        <v>345</v>
      </c>
      <c r="C257" t="s">
        <v>52</v>
      </c>
      <c r="F257" t="s">
        <v>53</v>
      </c>
      <c r="G257" t="s">
        <v>36</v>
      </c>
      <c r="H257" t="s">
        <v>87</v>
      </c>
      <c r="I257" t="s">
        <v>24</v>
      </c>
      <c r="K257" t="s">
        <v>1</v>
      </c>
      <c r="L257" t="s">
        <v>197</v>
      </c>
      <c r="S257">
        <f t="shared" si="3"/>
        <v>0</v>
      </c>
      <c r="V257" s="24"/>
      <c r="W257" s="24"/>
    </row>
    <row r="258" spans="1:24" x14ac:dyDescent="0.25">
      <c r="A258" s="6">
        <v>201</v>
      </c>
      <c r="B258" t="s">
        <v>346</v>
      </c>
      <c r="C258" t="s">
        <v>52</v>
      </c>
      <c r="D258" t="s">
        <v>52</v>
      </c>
      <c r="F258" t="s">
        <v>239</v>
      </c>
      <c r="G258" t="s">
        <v>86</v>
      </c>
      <c r="H258" t="s">
        <v>54</v>
      </c>
      <c r="I258" t="s">
        <v>3</v>
      </c>
      <c r="K258" t="s">
        <v>1597</v>
      </c>
      <c r="L258" t="s">
        <v>159</v>
      </c>
      <c r="M258">
        <v>48</v>
      </c>
      <c r="N258">
        <v>72</v>
      </c>
      <c r="O258">
        <v>48</v>
      </c>
      <c r="P258">
        <v>72</v>
      </c>
      <c r="Q258">
        <v>48</v>
      </c>
      <c r="R258">
        <v>48</v>
      </c>
      <c r="S258">
        <f t="shared" si="3"/>
        <v>336</v>
      </c>
      <c r="T258" s="17">
        <v>225</v>
      </c>
      <c r="U258" s="11">
        <v>61</v>
      </c>
      <c r="V258" s="24">
        <v>0.5</v>
      </c>
      <c r="W258" s="24">
        <v>5</v>
      </c>
      <c r="X258" t="s">
        <v>347</v>
      </c>
    </row>
    <row r="259" spans="1:24" x14ac:dyDescent="0.25">
      <c r="A259" s="6">
        <v>202</v>
      </c>
      <c r="B259" t="s">
        <v>348</v>
      </c>
      <c r="C259" t="s">
        <v>74</v>
      </c>
      <c r="S259">
        <f t="shared" si="3"/>
        <v>0</v>
      </c>
      <c r="V259" s="24"/>
      <c r="W259" s="24"/>
      <c r="X259" t="s">
        <v>349</v>
      </c>
    </row>
    <row r="260" spans="1:24" x14ac:dyDescent="0.25">
      <c r="A260" s="6">
        <v>203</v>
      </c>
      <c r="B260" t="s">
        <v>350</v>
      </c>
      <c r="C260" t="s">
        <v>74</v>
      </c>
      <c r="S260">
        <f t="shared" si="3"/>
        <v>0</v>
      </c>
      <c r="V260" s="24"/>
      <c r="W260" s="24"/>
      <c r="X260" t="s">
        <v>351</v>
      </c>
    </row>
    <row r="261" spans="1:24" x14ac:dyDescent="0.25">
      <c r="A261" s="6">
        <v>204</v>
      </c>
      <c r="B261" t="s">
        <v>352</v>
      </c>
      <c r="C261" t="s">
        <v>52</v>
      </c>
      <c r="D261" t="s">
        <v>1889</v>
      </c>
      <c r="F261" t="s">
        <v>169</v>
      </c>
      <c r="G261" t="s">
        <v>31</v>
      </c>
      <c r="H261" t="s">
        <v>84</v>
      </c>
      <c r="I261" t="s">
        <v>10</v>
      </c>
      <c r="K261" t="s">
        <v>1</v>
      </c>
      <c r="L261" t="s">
        <v>88</v>
      </c>
      <c r="S261">
        <f t="shared" si="3"/>
        <v>0</v>
      </c>
      <c r="V261" s="24"/>
      <c r="W261" s="24"/>
      <c r="X261" t="s">
        <v>353</v>
      </c>
    </row>
    <row r="262" spans="1:24" x14ac:dyDescent="0.25">
      <c r="A262" s="6">
        <v>205</v>
      </c>
      <c r="B262" t="s">
        <v>354</v>
      </c>
      <c r="C262" t="s">
        <v>52</v>
      </c>
      <c r="D262" t="s">
        <v>1889</v>
      </c>
      <c r="F262" t="s">
        <v>60</v>
      </c>
      <c r="G262" t="s">
        <v>61</v>
      </c>
      <c r="H262" t="s">
        <v>54</v>
      </c>
      <c r="I262" t="s">
        <v>10</v>
      </c>
      <c r="J262" t="s">
        <v>11</v>
      </c>
      <c r="K262" t="s">
        <v>1</v>
      </c>
      <c r="L262" t="s">
        <v>88</v>
      </c>
      <c r="S262">
        <f t="shared" si="3"/>
        <v>0</v>
      </c>
      <c r="V262" s="24"/>
      <c r="W262" s="24"/>
    </row>
    <row r="263" spans="1:24" x14ac:dyDescent="0.25">
      <c r="A263" s="6">
        <v>206</v>
      </c>
      <c r="B263" t="s">
        <v>355</v>
      </c>
      <c r="C263" t="s">
        <v>52</v>
      </c>
      <c r="D263" t="s">
        <v>1889</v>
      </c>
      <c r="F263" t="s">
        <v>112</v>
      </c>
      <c r="G263" t="s">
        <v>31</v>
      </c>
      <c r="H263" t="s">
        <v>54</v>
      </c>
      <c r="I263" t="s">
        <v>1</v>
      </c>
      <c r="J263" t="s">
        <v>23</v>
      </c>
      <c r="K263" t="s">
        <v>1600</v>
      </c>
      <c r="L263" t="s">
        <v>55</v>
      </c>
      <c r="M263">
        <v>100</v>
      </c>
      <c r="N263">
        <v>70</v>
      </c>
      <c r="O263">
        <v>70</v>
      </c>
      <c r="P263">
        <v>65</v>
      </c>
      <c r="Q263">
        <v>65</v>
      </c>
      <c r="R263">
        <v>45</v>
      </c>
      <c r="S263">
        <f t="shared" si="3"/>
        <v>415</v>
      </c>
      <c r="T263" s="14">
        <v>150</v>
      </c>
      <c r="U263" s="11">
        <v>125</v>
      </c>
      <c r="V263" s="24">
        <v>1.5</v>
      </c>
      <c r="W263" s="24">
        <v>14</v>
      </c>
      <c r="X263" t="s">
        <v>356</v>
      </c>
    </row>
    <row r="264" spans="1:24" x14ac:dyDescent="0.25">
      <c r="A264" s="6">
        <v>207</v>
      </c>
      <c r="B264" t="s">
        <v>357</v>
      </c>
      <c r="C264" t="s">
        <v>52</v>
      </c>
      <c r="D264" t="s">
        <v>1890</v>
      </c>
      <c r="F264" t="s">
        <v>169</v>
      </c>
      <c r="G264" t="s">
        <v>36</v>
      </c>
      <c r="H264" t="s">
        <v>54</v>
      </c>
      <c r="I264" t="s">
        <v>23</v>
      </c>
      <c r="J264" t="s">
        <v>28</v>
      </c>
      <c r="K264" t="s">
        <v>1599</v>
      </c>
      <c r="L264" t="s">
        <v>88</v>
      </c>
      <c r="S264">
        <f t="shared" si="3"/>
        <v>0</v>
      </c>
      <c r="V264" s="24"/>
      <c r="W264" s="24"/>
      <c r="X264" t="s">
        <v>358</v>
      </c>
    </row>
    <row r="265" spans="1:24" x14ac:dyDescent="0.25">
      <c r="A265" s="6">
        <v>208</v>
      </c>
      <c r="B265" t="s">
        <v>359</v>
      </c>
      <c r="C265" t="s">
        <v>52</v>
      </c>
      <c r="F265" t="s">
        <v>60</v>
      </c>
      <c r="G265" t="s">
        <v>102</v>
      </c>
      <c r="H265" t="s">
        <v>54</v>
      </c>
      <c r="I265" t="s">
        <v>11</v>
      </c>
      <c r="J265" t="s">
        <v>23</v>
      </c>
      <c r="K265" t="s">
        <v>1</v>
      </c>
      <c r="L265" t="s">
        <v>173</v>
      </c>
      <c r="S265">
        <f t="shared" si="3"/>
        <v>0</v>
      </c>
      <c r="V265" s="24"/>
      <c r="W265" s="24"/>
      <c r="X265" t="s">
        <v>360</v>
      </c>
    </row>
    <row r="266" spans="1:24" x14ac:dyDescent="0.25">
      <c r="A266" s="6"/>
      <c r="B266" t="s">
        <v>361</v>
      </c>
      <c r="C266" t="s">
        <v>63</v>
      </c>
      <c r="G266" t="s">
        <v>61</v>
      </c>
      <c r="H266" t="s">
        <v>57</v>
      </c>
      <c r="I266" t="s">
        <v>11</v>
      </c>
      <c r="J266" t="s">
        <v>23</v>
      </c>
      <c r="K266" t="s">
        <v>1</v>
      </c>
      <c r="L266" t="s">
        <v>173</v>
      </c>
      <c r="S266">
        <f t="shared" si="3"/>
        <v>0</v>
      </c>
      <c r="V266" s="24"/>
      <c r="W266" s="24"/>
    </row>
    <row r="267" spans="1:24" x14ac:dyDescent="0.25">
      <c r="A267" s="6">
        <v>209</v>
      </c>
      <c r="B267" t="s">
        <v>362</v>
      </c>
      <c r="C267" t="s">
        <v>74</v>
      </c>
      <c r="S267">
        <f t="shared" si="3"/>
        <v>0</v>
      </c>
      <c r="V267" s="24"/>
      <c r="W267" s="24"/>
      <c r="X267" t="s">
        <v>363</v>
      </c>
    </row>
    <row r="268" spans="1:24" x14ac:dyDescent="0.25">
      <c r="A268" s="6">
        <v>210</v>
      </c>
      <c r="B268" t="s">
        <v>364</v>
      </c>
      <c r="C268" t="s">
        <v>74</v>
      </c>
      <c r="S268">
        <f t="shared" si="3"/>
        <v>0</v>
      </c>
      <c r="V268" s="24"/>
      <c r="W268" s="24"/>
    </row>
    <row r="269" spans="1:24" x14ac:dyDescent="0.25">
      <c r="A269" s="6">
        <v>211</v>
      </c>
      <c r="B269" t="s">
        <v>365</v>
      </c>
      <c r="C269" t="s">
        <v>74</v>
      </c>
      <c r="S269">
        <f t="shared" si="3"/>
        <v>0</v>
      </c>
      <c r="V269" s="24"/>
      <c r="W269" s="24"/>
      <c r="X269" t="s">
        <v>366</v>
      </c>
    </row>
    <row r="270" spans="1:24" x14ac:dyDescent="0.25">
      <c r="A270" s="6">
        <v>212</v>
      </c>
      <c r="B270" t="s">
        <v>367</v>
      </c>
      <c r="C270" t="s">
        <v>52</v>
      </c>
      <c r="F270" t="s">
        <v>60</v>
      </c>
      <c r="G270" t="s">
        <v>61</v>
      </c>
      <c r="H270" t="s">
        <v>54</v>
      </c>
      <c r="I270" t="s">
        <v>10</v>
      </c>
      <c r="J270" t="s">
        <v>11</v>
      </c>
      <c r="K270" t="s">
        <v>1600</v>
      </c>
      <c r="L270" t="s">
        <v>88</v>
      </c>
      <c r="S270">
        <f t="shared" si="3"/>
        <v>0</v>
      </c>
      <c r="V270" s="24"/>
      <c r="W270" s="24"/>
      <c r="X270" t="s">
        <v>368</v>
      </c>
    </row>
    <row r="271" spans="1:24" x14ac:dyDescent="0.25">
      <c r="A271" s="6"/>
      <c r="B271" t="s">
        <v>369</v>
      </c>
      <c r="C271" t="s">
        <v>63</v>
      </c>
      <c r="G271" t="s">
        <v>64</v>
      </c>
      <c r="H271" t="s">
        <v>57</v>
      </c>
      <c r="I271" t="s">
        <v>10</v>
      </c>
      <c r="J271" t="s">
        <v>11</v>
      </c>
      <c r="K271" t="s">
        <v>1600</v>
      </c>
      <c r="L271" t="s">
        <v>88</v>
      </c>
      <c r="S271">
        <f t="shared" si="3"/>
        <v>0</v>
      </c>
      <c r="V271" s="24"/>
      <c r="W271" s="24"/>
    </row>
    <row r="272" spans="1:24" x14ac:dyDescent="0.25">
      <c r="A272" s="6">
        <v>213</v>
      </c>
      <c r="B272" t="s">
        <v>370</v>
      </c>
      <c r="C272" t="s">
        <v>52</v>
      </c>
      <c r="D272" t="s">
        <v>1889</v>
      </c>
      <c r="F272" t="s">
        <v>239</v>
      </c>
      <c r="G272" t="s">
        <v>102</v>
      </c>
      <c r="H272" t="s">
        <v>54</v>
      </c>
      <c r="I272" t="s">
        <v>10</v>
      </c>
      <c r="J272" t="s">
        <v>17</v>
      </c>
      <c r="K272" t="s">
        <v>1</v>
      </c>
      <c r="L272" t="s">
        <v>170</v>
      </c>
      <c r="S272">
        <f t="shared" ref="S272:S336" si="4">SUM(M272:R272)</f>
        <v>0</v>
      </c>
      <c r="V272" s="24"/>
      <c r="W272" s="24"/>
    </row>
    <row r="273" spans="1:24" x14ac:dyDescent="0.25">
      <c r="A273" s="6">
        <v>214</v>
      </c>
      <c r="B273" t="s">
        <v>371</v>
      </c>
      <c r="C273" t="s">
        <v>52</v>
      </c>
      <c r="F273" t="s">
        <v>239</v>
      </c>
      <c r="G273" t="s">
        <v>61</v>
      </c>
      <c r="H273" t="s">
        <v>54</v>
      </c>
      <c r="I273" t="s">
        <v>10</v>
      </c>
      <c r="J273" t="s">
        <v>9</v>
      </c>
      <c r="K273" t="s">
        <v>1599</v>
      </c>
      <c r="L273" t="s">
        <v>88</v>
      </c>
      <c r="S273">
        <f t="shared" si="4"/>
        <v>0</v>
      </c>
      <c r="V273" s="24"/>
      <c r="W273" s="24"/>
    </row>
    <row r="274" spans="1:24" x14ac:dyDescent="0.25">
      <c r="A274" s="6"/>
      <c r="B274" t="s">
        <v>372</v>
      </c>
      <c r="C274" t="s">
        <v>63</v>
      </c>
      <c r="G274" t="s">
        <v>64</v>
      </c>
      <c r="H274" t="s">
        <v>57</v>
      </c>
      <c r="I274" t="s">
        <v>10</v>
      </c>
      <c r="J274" t="s">
        <v>9</v>
      </c>
      <c r="K274" t="s">
        <v>1599</v>
      </c>
      <c r="L274" t="s">
        <v>88</v>
      </c>
      <c r="S274">
        <f t="shared" si="4"/>
        <v>0</v>
      </c>
      <c r="V274" s="24"/>
      <c r="W274" s="24"/>
    </row>
    <row r="275" spans="1:24" x14ac:dyDescent="0.25">
      <c r="A275" s="6">
        <v>215</v>
      </c>
      <c r="B275" t="s">
        <v>373</v>
      </c>
      <c r="C275" t="s">
        <v>52</v>
      </c>
      <c r="D275" t="s">
        <v>1890</v>
      </c>
      <c r="F275" t="s">
        <v>67</v>
      </c>
      <c r="G275" t="s">
        <v>36</v>
      </c>
      <c r="H275" t="s">
        <v>54</v>
      </c>
      <c r="I275" t="s">
        <v>4</v>
      </c>
      <c r="J275" t="s">
        <v>2</v>
      </c>
      <c r="K275" t="s">
        <v>1600</v>
      </c>
      <c r="L275" t="s">
        <v>113</v>
      </c>
      <c r="S275">
        <f t="shared" si="4"/>
        <v>0</v>
      </c>
      <c r="V275" s="24"/>
      <c r="W275" s="24"/>
      <c r="X275" t="s">
        <v>374</v>
      </c>
    </row>
    <row r="276" spans="1:24" x14ac:dyDescent="0.25">
      <c r="A276" s="6">
        <v>216</v>
      </c>
      <c r="B276" t="s">
        <v>375</v>
      </c>
      <c r="C276" t="s">
        <v>52</v>
      </c>
      <c r="F276" t="s">
        <v>53</v>
      </c>
      <c r="G276" t="s">
        <v>31</v>
      </c>
      <c r="H276" t="s">
        <v>87</v>
      </c>
      <c r="I276" t="s">
        <v>1</v>
      </c>
      <c r="K276" t="s">
        <v>1598</v>
      </c>
      <c r="L276" t="s">
        <v>129</v>
      </c>
      <c r="S276">
        <f t="shared" si="4"/>
        <v>0</v>
      </c>
      <c r="V276" s="24"/>
      <c r="W276" s="24"/>
    </row>
    <row r="277" spans="1:24" x14ac:dyDescent="0.25">
      <c r="A277" s="6">
        <v>217</v>
      </c>
      <c r="B277" t="s">
        <v>376</v>
      </c>
      <c r="C277" t="s">
        <v>52</v>
      </c>
      <c r="F277" t="s">
        <v>53</v>
      </c>
      <c r="G277" t="s">
        <v>86</v>
      </c>
      <c r="H277" t="s">
        <v>54</v>
      </c>
      <c r="I277" t="s">
        <v>1</v>
      </c>
      <c r="K277" t="s">
        <v>1598</v>
      </c>
      <c r="L277" t="s">
        <v>129</v>
      </c>
      <c r="S277">
        <f t="shared" si="4"/>
        <v>0</v>
      </c>
      <c r="V277" s="24"/>
      <c r="W277" s="24"/>
      <c r="X277" t="s">
        <v>1647</v>
      </c>
    </row>
    <row r="278" spans="1:24" x14ac:dyDescent="0.25">
      <c r="A278" s="6">
        <v>218</v>
      </c>
      <c r="B278" t="s">
        <v>377</v>
      </c>
      <c r="C278" t="s">
        <v>52</v>
      </c>
      <c r="F278" t="s">
        <v>112</v>
      </c>
      <c r="G278" t="s">
        <v>31</v>
      </c>
      <c r="H278" t="s">
        <v>87</v>
      </c>
      <c r="I278" t="s">
        <v>8</v>
      </c>
      <c r="K278" t="s">
        <v>1597</v>
      </c>
      <c r="L278" t="s">
        <v>173</v>
      </c>
      <c r="S278">
        <f t="shared" si="4"/>
        <v>0</v>
      </c>
      <c r="V278" s="24"/>
      <c r="W278" s="24"/>
    </row>
    <row r="279" spans="1:24" x14ac:dyDescent="0.25">
      <c r="A279" s="6">
        <v>219</v>
      </c>
      <c r="B279" t="s">
        <v>378</v>
      </c>
      <c r="C279" t="s">
        <v>52</v>
      </c>
      <c r="F279" t="s">
        <v>60</v>
      </c>
      <c r="G279" t="s">
        <v>86</v>
      </c>
      <c r="H279" t="s">
        <v>54</v>
      </c>
      <c r="I279" t="s">
        <v>8</v>
      </c>
      <c r="J279" t="s">
        <v>17</v>
      </c>
      <c r="K279" t="s">
        <v>1597</v>
      </c>
      <c r="L279" t="s">
        <v>173</v>
      </c>
      <c r="S279">
        <f t="shared" si="4"/>
        <v>0</v>
      </c>
      <c r="V279" s="24"/>
      <c r="W279" s="24"/>
      <c r="X279" t="s">
        <v>379</v>
      </c>
    </row>
    <row r="280" spans="1:24" x14ac:dyDescent="0.25">
      <c r="A280" s="6">
        <v>220</v>
      </c>
      <c r="B280" t="s">
        <v>380</v>
      </c>
      <c r="C280" t="s">
        <v>52</v>
      </c>
      <c r="F280" t="s">
        <v>53</v>
      </c>
      <c r="G280" t="s">
        <v>31</v>
      </c>
      <c r="H280" t="s">
        <v>87</v>
      </c>
      <c r="I280" t="s">
        <v>2</v>
      </c>
      <c r="J280" t="s">
        <v>23</v>
      </c>
      <c r="K280" t="s">
        <v>1600</v>
      </c>
      <c r="L280" t="s">
        <v>55</v>
      </c>
      <c r="S280">
        <f t="shared" si="4"/>
        <v>0</v>
      </c>
      <c r="V280" s="24"/>
      <c r="W280" s="24"/>
    </row>
    <row r="281" spans="1:24" x14ac:dyDescent="0.25">
      <c r="A281" s="6">
        <v>221</v>
      </c>
      <c r="B281" t="s">
        <v>381</v>
      </c>
      <c r="C281" t="s">
        <v>52</v>
      </c>
      <c r="F281" t="s">
        <v>53</v>
      </c>
      <c r="G281" t="s">
        <v>48</v>
      </c>
      <c r="H281" t="s">
        <v>54</v>
      </c>
      <c r="I281" t="s">
        <v>2</v>
      </c>
      <c r="J281" t="s">
        <v>23</v>
      </c>
      <c r="K281" t="s">
        <v>1600</v>
      </c>
      <c r="L281" t="s">
        <v>129</v>
      </c>
      <c r="S281">
        <f t="shared" si="4"/>
        <v>0</v>
      </c>
      <c r="V281" s="24"/>
      <c r="W281" s="24"/>
    </row>
    <row r="282" spans="1:24" x14ac:dyDescent="0.25">
      <c r="A282" s="6">
        <v>222</v>
      </c>
      <c r="B282" t="s">
        <v>382</v>
      </c>
      <c r="C282" t="s">
        <v>52</v>
      </c>
      <c r="F282" t="s">
        <v>239</v>
      </c>
      <c r="G282" t="s">
        <v>86</v>
      </c>
      <c r="H282" t="s">
        <v>54</v>
      </c>
      <c r="I282" t="s">
        <v>15</v>
      </c>
      <c r="J282" t="s">
        <v>17</v>
      </c>
      <c r="K282" t="s">
        <v>1</v>
      </c>
      <c r="L282" t="s">
        <v>173</v>
      </c>
      <c r="S282">
        <f t="shared" si="4"/>
        <v>0</v>
      </c>
      <c r="V282" s="24"/>
      <c r="W282" s="24"/>
      <c r="X282" t="s">
        <v>383</v>
      </c>
    </row>
    <row r="283" spans="1:24" x14ac:dyDescent="0.25">
      <c r="B283" t="s">
        <v>1279</v>
      </c>
      <c r="C283" t="s">
        <v>1651</v>
      </c>
      <c r="F283" t="s">
        <v>169</v>
      </c>
      <c r="G283" t="s">
        <v>184</v>
      </c>
      <c r="H283" t="s">
        <v>54</v>
      </c>
      <c r="I283" t="s">
        <v>24</v>
      </c>
      <c r="K283" t="s">
        <v>1</v>
      </c>
      <c r="L283" t="s">
        <v>197</v>
      </c>
      <c r="S283">
        <f>SUM(M283:R283)</f>
        <v>0</v>
      </c>
      <c r="V283" s="24"/>
      <c r="W283" s="24"/>
      <c r="X283" t="s">
        <v>1580</v>
      </c>
    </row>
    <row r="284" spans="1:24" x14ac:dyDescent="0.25">
      <c r="A284" s="6">
        <v>223</v>
      </c>
      <c r="B284" t="s">
        <v>384</v>
      </c>
      <c r="C284" t="s">
        <v>52</v>
      </c>
      <c r="F284" t="s">
        <v>53</v>
      </c>
      <c r="G284" t="s">
        <v>31</v>
      </c>
      <c r="H284" t="s">
        <v>84</v>
      </c>
      <c r="I284" t="s">
        <v>15</v>
      </c>
      <c r="K284" t="s">
        <v>1597</v>
      </c>
      <c r="L284" t="s">
        <v>170</v>
      </c>
      <c r="S284">
        <f t="shared" si="4"/>
        <v>0</v>
      </c>
      <c r="V284" s="24"/>
      <c r="W284" s="24"/>
      <c r="X284" t="s">
        <v>385</v>
      </c>
    </row>
    <row r="285" spans="1:24" x14ac:dyDescent="0.25">
      <c r="A285" s="6">
        <v>224</v>
      </c>
      <c r="B285" t="s">
        <v>386</v>
      </c>
      <c r="C285" t="s">
        <v>52</v>
      </c>
      <c r="F285" t="s">
        <v>60</v>
      </c>
      <c r="G285" t="s">
        <v>86</v>
      </c>
      <c r="H285" t="s">
        <v>87</v>
      </c>
      <c r="I285" t="s">
        <v>15</v>
      </c>
      <c r="K285" t="s">
        <v>1597</v>
      </c>
      <c r="L285" t="s">
        <v>170</v>
      </c>
      <c r="S285">
        <f t="shared" si="4"/>
        <v>0</v>
      </c>
      <c r="V285" s="24"/>
      <c r="W285" s="24"/>
    </row>
    <row r="286" spans="1:24" x14ac:dyDescent="0.25">
      <c r="A286" s="6">
        <v>225</v>
      </c>
      <c r="B286" t="s">
        <v>387</v>
      </c>
      <c r="C286" t="s">
        <v>74</v>
      </c>
      <c r="S286">
        <f t="shared" si="4"/>
        <v>0</v>
      </c>
      <c r="V286" s="24"/>
      <c r="W286" s="24"/>
      <c r="X286" t="s">
        <v>388</v>
      </c>
    </row>
    <row r="287" spans="1:24" x14ac:dyDescent="0.25">
      <c r="A287" s="6">
        <v>226</v>
      </c>
      <c r="B287" t="s">
        <v>389</v>
      </c>
      <c r="C287" t="s">
        <v>52</v>
      </c>
      <c r="F287" t="s">
        <v>60</v>
      </c>
      <c r="G287" t="s">
        <v>102</v>
      </c>
      <c r="H287" t="s">
        <v>54</v>
      </c>
      <c r="I287" t="s">
        <v>15</v>
      </c>
      <c r="J287" t="s">
        <v>28</v>
      </c>
      <c r="K287" t="s">
        <v>1</v>
      </c>
      <c r="L287" t="s">
        <v>227</v>
      </c>
      <c r="S287">
        <f t="shared" si="4"/>
        <v>0</v>
      </c>
      <c r="V287" s="24"/>
      <c r="W287" s="24"/>
    </row>
    <row r="288" spans="1:24" x14ac:dyDescent="0.25">
      <c r="A288" s="6">
        <v>227</v>
      </c>
      <c r="B288" t="s">
        <v>390</v>
      </c>
      <c r="C288" t="s">
        <v>52</v>
      </c>
      <c r="F288" t="s">
        <v>239</v>
      </c>
      <c r="G288" t="s">
        <v>64</v>
      </c>
      <c r="H288" t="s">
        <v>57</v>
      </c>
      <c r="I288" t="s">
        <v>11</v>
      </c>
      <c r="J288" t="s">
        <v>28</v>
      </c>
      <c r="K288" t="s">
        <v>1600</v>
      </c>
      <c r="L288" t="s">
        <v>100</v>
      </c>
      <c r="S288">
        <f t="shared" si="4"/>
        <v>0</v>
      </c>
      <c r="V288" s="24"/>
      <c r="W288" s="24"/>
    </row>
    <row r="289" spans="1:24" x14ac:dyDescent="0.25">
      <c r="A289" s="6">
        <v>228</v>
      </c>
      <c r="B289" t="s">
        <v>391</v>
      </c>
      <c r="C289" t="s">
        <v>52</v>
      </c>
      <c r="D289" t="s">
        <v>52</v>
      </c>
      <c r="F289" t="s">
        <v>67</v>
      </c>
      <c r="G289" t="s">
        <v>31</v>
      </c>
      <c r="H289" t="s">
        <v>87</v>
      </c>
      <c r="I289" t="s">
        <v>4</v>
      </c>
      <c r="J289" t="s">
        <v>8</v>
      </c>
      <c r="K289" t="s">
        <v>1</v>
      </c>
      <c r="L289" t="s">
        <v>127</v>
      </c>
      <c r="M289">
        <v>45</v>
      </c>
      <c r="N289">
        <v>60</v>
      </c>
      <c r="O289">
        <v>30</v>
      </c>
      <c r="P289">
        <v>80</v>
      </c>
      <c r="Q289">
        <v>50</v>
      </c>
      <c r="R289" s="15">
        <v>70</v>
      </c>
      <c r="S289">
        <f t="shared" si="4"/>
        <v>335</v>
      </c>
      <c r="T289" s="17">
        <v>120</v>
      </c>
      <c r="U289" s="17">
        <v>66</v>
      </c>
      <c r="V289" s="24">
        <v>0.6</v>
      </c>
      <c r="W289" s="24">
        <v>10.8</v>
      </c>
    </row>
    <row r="290" spans="1:24" x14ac:dyDescent="0.25">
      <c r="A290" s="6">
        <v>229</v>
      </c>
      <c r="B290" t="s">
        <v>392</v>
      </c>
      <c r="C290" t="s">
        <v>52</v>
      </c>
      <c r="D290" t="s">
        <v>52</v>
      </c>
      <c r="F290" t="s">
        <v>60</v>
      </c>
      <c r="G290" t="s">
        <v>102</v>
      </c>
      <c r="H290" t="s">
        <v>54</v>
      </c>
      <c r="I290" t="s">
        <v>4</v>
      </c>
      <c r="J290" t="s">
        <v>8</v>
      </c>
      <c r="K290" t="s">
        <v>1</v>
      </c>
      <c r="L290" t="s">
        <v>127</v>
      </c>
      <c r="M290">
        <v>75</v>
      </c>
      <c r="N290" s="15">
        <v>95</v>
      </c>
      <c r="O290" s="15">
        <v>58</v>
      </c>
      <c r="P290" s="15">
        <v>115</v>
      </c>
      <c r="Q290">
        <v>80</v>
      </c>
      <c r="R290" s="15">
        <v>97</v>
      </c>
      <c r="S290">
        <f t="shared" si="4"/>
        <v>520</v>
      </c>
      <c r="T290" s="15">
        <v>60</v>
      </c>
      <c r="U290" s="15">
        <v>204</v>
      </c>
      <c r="V290" s="24">
        <v>1.4</v>
      </c>
      <c r="W290" s="24">
        <v>35</v>
      </c>
      <c r="X290" t="s">
        <v>1930</v>
      </c>
    </row>
    <row r="291" spans="1:24" x14ac:dyDescent="0.25">
      <c r="A291" s="6"/>
      <c r="B291" t="s">
        <v>393</v>
      </c>
      <c r="C291" t="s">
        <v>63</v>
      </c>
      <c r="D291" t="s">
        <v>52</v>
      </c>
      <c r="G291" t="s">
        <v>61</v>
      </c>
      <c r="H291" t="s">
        <v>57</v>
      </c>
      <c r="I291" t="s">
        <v>4</v>
      </c>
      <c r="J291" t="s">
        <v>8</v>
      </c>
      <c r="K291" t="s">
        <v>1</v>
      </c>
      <c r="L291" t="s">
        <v>127</v>
      </c>
      <c r="M291">
        <v>75</v>
      </c>
      <c r="N291" s="15">
        <v>95</v>
      </c>
      <c r="O291">
        <v>90</v>
      </c>
      <c r="P291" s="15">
        <v>150</v>
      </c>
      <c r="Q291" s="15">
        <v>95</v>
      </c>
      <c r="R291">
        <v>115</v>
      </c>
      <c r="S291">
        <f t="shared" si="4"/>
        <v>620</v>
      </c>
      <c r="T291" s="14">
        <v>30</v>
      </c>
      <c r="U291" s="15">
        <v>284</v>
      </c>
      <c r="V291" s="24">
        <v>1.9</v>
      </c>
      <c r="W291" s="24">
        <v>49.5</v>
      </c>
    </row>
    <row r="292" spans="1:24" x14ac:dyDescent="0.25">
      <c r="A292" s="6">
        <v>230</v>
      </c>
      <c r="B292" t="s">
        <v>394</v>
      </c>
      <c r="C292" t="s">
        <v>52</v>
      </c>
      <c r="F292" t="s">
        <v>60</v>
      </c>
      <c r="G292" t="s">
        <v>61</v>
      </c>
      <c r="H292" t="s">
        <v>54</v>
      </c>
      <c r="I292" t="s">
        <v>15</v>
      </c>
      <c r="J292" t="s">
        <v>29</v>
      </c>
      <c r="K292" t="s">
        <v>1599</v>
      </c>
      <c r="L292" t="s">
        <v>227</v>
      </c>
      <c r="S292">
        <f t="shared" si="4"/>
        <v>0</v>
      </c>
      <c r="V292" s="24"/>
      <c r="W292" s="24"/>
    </row>
    <row r="293" spans="1:24" x14ac:dyDescent="0.25">
      <c r="A293" s="6">
        <v>231</v>
      </c>
      <c r="B293" t="s">
        <v>395</v>
      </c>
      <c r="C293" t="s">
        <v>74</v>
      </c>
      <c r="S293">
        <f t="shared" si="4"/>
        <v>0</v>
      </c>
      <c r="V293" s="24"/>
      <c r="W293" s="24"/>
    </row>
    <row r="294" spans="1:24" x14ac:dyDescent="0.25">
      <c r="A294" s="6">
        <v>232</v>
      </c>
      <c r="B294" t="s">
        <v>396</v>
      </c>
      <c r="C294" t="s">
        <v>74</v>
      </c>
      <c r="S294">
        <f t="shared" si="4"/>
        <v>0</v>
      </c>
      <c r="V294" s="24"/>
      <c r="W294" s="24"/>
    </row>
    <row r="295" spans="1:24" x14ac:dyDescent="0.25">
      <c r="A295" s="6">
        <v>233</v>
      </c>
      <c r="B295" t="s">
        <v>397</v>
      </c>
      <c r="C295" t="s">
        <v>74</v>
      </c>
      <c r="S295">
        <f t="shared" si="4"/>
        <v>0</v>
      </c>
      <c r="V295" s="24"/>
      <c r="W295" s="24"/>
    </row>
    <row r="296" spans="1:24" x14ac:dyDescent="0.25">
      <c r="A296" s="6">
        <v>234</v>
      </c>
      <c r="B296" t="s">
        <v>398</v>
      </c>
      <c r="C296" t="s">
        <v>52</v>
      </c>
      <c r="F296" t="s">
        <v>112</v>
      </c>
      <c r="G296" t="s">
        <v>86</v>
      </c>
      <c r="H296" t="s">
        <v>87</v>
      </c>
      <c r="I296" t="s">
        <v>1</v>
      </c>
      <c r="J296" t="s">
        <v>3</v>
      </c>
      <c r="K296" t="s">
        <v>1597</v>
      </c>
      <c r="L296" t="s">
        <v>129</v>
      </c>
      <c r="S296">
        <f t="shared" si="4"/>
        <v>0</v>
      </c>
      <c r="V296" s="24"/>
      <c r="W296" s="24"/>
      <c r="X296" t="s">
        <v>399</v>
      </c>
    </row>
    <row r="297" spans="1:24" x14ac:dyDescent="0.25">
      <c r="A297" s="6">
        <v>235</v>
      </c>
      <c r="B297" t="s">
        <v>400</v>
      </c>
      <c r="C297" t="s">
        <v>74</v>
      </c>
      <c r="S297">
        <f t="shared" si="4"/>
        <v>0</v>
      </c>
      <c r="V297" s="24"/>
      <c r="W297" s="24"/>
      <c r="X297" t="s">
        <v>401</v>
      </c>
    </row>
    <row r="298" spans="1:24" x14ac:dyDescent="0.25">
      <c r="A298" s="6">
        <v>236</v>
      </c>
      <c r="B298" t="s">
        <v>402</v>
      </c>
      <c r="C298" t="s">
        <v>74</v>
      </c>
      <c r="S298">
        <f t="shared" si="4"/>
        <v>0</v>
      </c>
      <c r="V298" s="24"/>
      <c r="W298" s="24"/>
    </row>
    <row r="299" spans="1:24" x14ac:dyDescent="0.25">
      <c r="A299" s="6">
        <v>237</v>
      </c>
      <c r="B299" t="s">
        <v>403</v>
      </c>
      <c r="C299" t="s">
        <v>74</v>
      </c>
      <c r="S299">
        <f t="shared" si="4"/>
        <v>0</v>
      </c>
      <c r="V299" s="24"/>
      <c r="W299" s="24"/>
    </row>
    <row r="300" spans="1:24" x14ac:dyDescent="0.25">
      <c r="A300" s="6">
        <v>238</v>
      </c>
      <c r="B300" t="s">
        <v>404</v>
      </c>
      <c r="C300" t="s">
        <v>74</v>
      </c>
      <c r="S300">
        <f t="shared" si="4"/>
        <v>0</v>
      </c>
      <c r="V300" s="24"/>
      <c r="W300" s="24"/>
    </row>
    <row r="301" spans="1:24" x14ac:dyDescent="0.25">
      <c r="A301" s="6">
        <v>239</v>
      </c>
      <c r="B301" t="s">
        <v>405</v>
      </c>
      <c r="C301" t="s">
        <v>74</v>
      </c>
      <c r="S301">
        <f t="shared" si="4"/>
        <v>0</v>
      </c>
      <c r="V301" s="24"/>
      <c r="W301" s="24"/>
    </row>
    <row r="302" spans="1:24" x14ac:dyDescent="0.25">
      <c r="A302" s="6">
        <v>240</v>
      </c>
      <c r="B302" t="s">
        <v>406</v>
      </c>
      <c r="C302" t="s">
        <v>74</v>
      </c>
      <c r="S302">
        <f t="shared" si="4"/>
        <v>0</v>
      </c>
      <c r="V302" s="24"/>
      <c r="W302" s="24"/>
    </row>
    <row r="303" spans="1:24" x14ac:dyDescent="0.25">
      <c r="A303" s="6">
        <v>241</v>
      </c>
      <c r="B303" t="s">
        <v>407</v>
      </c>
      <c r="C303" t="s">
        <v>52</v>
      </c>
      <c r="D303" t="s">
        <v>52</v>
      </c>
      <c r="F303" t="s">
        <v>60</v>
      </c>
      <c r="G303" t="s">
        <v>114</v>
      </c>
      <c r="H303" t="s">
        <v>54</v>
      </c>
      <c r="I303" t="s">
        <v>1</v>
      </c>
      <c r="K303" t="s">
        <v>1</v>
      </c>
      <c r="L303" t="s">
        <v>129</v>
      </c>
      <c r="M303">
        <v>95</v>
      </c>
      <c r="N303">
        <v>80</v>
      </c>
      <c r="O303">
        <v>105</v>
      </c>
      <c r="P303">
        <v>40</v>
      </c>
      <c r="Q303">
        <v>70</v>
      </c>
      <c r="R303">
        <v>100</v>
      </c>
      <c r="S303">
        <f t="shared" si="4"/>
        <v>490</v>
      </c>
      <c r="T303" s="15">
        <v>50</v>
      </c>
      <c r="U303" s="11">
        <v>172</v>
      </c>
      <c r="V303" s="25">
        <v>1.4</v>
      </c>
      <c r="W303" s="25">
        <v>124.5</v>
      </c>
      <c r="X303" t="s">
        <v>408</v>
      </c>
    </row>
    <row r="304" spans="1:24" x14ac:dyDescent="0.25">
      <c r="A304" s="6">
        <v>242</v>
      </c>
      <c r="B304" t="s">
        <v>409</v>
      </c>
      <c r="C304" t="s">
        <v>74</v>
      </c>
      <c r="S304">
        <f t="shared" si="4"/>
        <v>0</v>
      </c>
      <c r="V304" s="24"/>
      <c r="W304" s="24"/>
    </row>
    <row r="305" spans="1:24" x14ac:dyDescent="0.25">
      <c r="A305" s="6">
        <v>243</v>
      </c>
      <c r="B305" t="s">
        <v>410</v>
      </c>
      <c r="C305" t="s">
        <v>52</v>
      </c>
      <c r="G305" t="s">
        <v>64</v>
      </c>
      <c r="H305" t="s">
        <v>65</v>
      </c>
      <c r="I305" t="s">
        <v>22</v>
      </c>
      <c r="K305" t="s">
        <v>1601</v>
      </c>
      <c r="L305" t="s">
        <v>269</v>
      </c>
      <c r="S305">
        <f t="shared" si="4"/>
        <v>0</v>
      </c>
      <c r="V305" s="24"/>
      <c r="W305" s="24"/>
      <c r="X305" t="s">
        <v>411</v>
      </c>
    </row>
    <row r="306" spans="1:24" x14ac:dyDescent="0.25">
      <c r="A306" s="6">
        <v>244</v>
      </c>
      <c r="B306" t="s">
        <v>412</v>
      </c>
      <c r="C306" t="s">
        <v>52</v>
      </c>
      <c r="G306" t="s">
        <v>64</v>
      </c>
      <c r="H306" t="s">
        <v>65</v>
      </c>
      <c r="I306" t="s">
        <v>8</v>
      </c>
      <c r="K306" t="s">
        <v>1601</v>
      </c>
      <c r="L306" t="s">
        <v>269</v>
      </c>
      <c r="S306">
        <f t="shared" si="4"/>
        <v>0</v>
      </c>
      <c r="V306" s="24"/>
      <c r="W306" s="24"/>
    </row>
    <row r="307" spans="1:24" x14ac:dyDescent="0.25">
      <c r="A307" s="6">
        <v>245</v>
      </c>
      <c r="B307" t="s">
        <v>413</v>
      </c>
      <c r="C307" t="s">
        <v>52</v>
      </c>
      <c r="D307" t="s">
        <v>52</v>
      </c>
      <c r="G307" t="s">
        <v>64</v>
      </c>
      <c r="H307" t="s">
        <v>65</v>
      </c>
      <c r="I307" t="s">
        <v>15</v>
      </c>
      <c r="K307" t="s">
        <v>1601</v>
      </c>
      <c r="L307" t="s">
        <v>269</v>
      </c>
      <c r="M307">
        <v>100</v>
      </c>
      <c r="N307">
        <v>75</v>
      </c>
      <c r="O307">
        <v>115</v>
      </c>
      <c r="P307">
        <v>90</v>
      </c>
      <c r="Q307">
        <v>115</v>
      </c>
      <c r="R307">
        <v>85</v>
      </c>
      <c r="S307">
        <f t="shared" si="4"/>
        <v>580</v>
      </c>
      <c r="T307" s="15">
        <v>5</v>
      </c>
      <c r="U307">
        <v>261</v>
      </c>
      <c r="V307" s="24">
        <v>2</v>
      </c>
      <c r="W307" s="24">
        <v>187</v>
      </c>
    </row>
    <row r="308" spans="1:24" x14ac:dyDescent="0.25">
      <c r="A308" s="6">
        <v>246</v>
      </c>
      <c r="B308" t="s">
        <v>414</v>
      </c>
      <c r="C308" t="s">
        <v>52</v>
      </c>
      <c r="F308" t="s">
        <v>67</v>
      </c>
      <c r="G308" t="s">
        <v>31</v>
      </c>
      <c r="H308" t="s">
        <v>57</v>
      </c>
      <c r="I308" t="s">
        <v>17</v>
      </c>
      <c r="J308" t="s">
        <v>23</v>
      </c>
      <c r="K308" t="s">
        <v>1600</v>
      </c>
      <c r="L308" t="s">
        <v>55</v>
      </c>
      <c r="S308">
        <f t="shared" si="4"/>
        <v>0</v>
      </c>
      <c r="V308" s="24"/>
      <c r="W308" s="24"/>
      <c r="X308" t="s">
        <v>415</v>
      </c>
    </row>
    <row r="309" spans="1:24" x14ac:dyDescent="0.25">
      <c r="A309" s="6">
        <v>247</v>
      </c>
      <c r="B309" t="s">
        <v>416</v>
      </c>
      <c r="C309" t="s">
        <v>52</v>
      </c>
      <c r="F309" t="s">
        <v>67</v>
      </c>
      <c r="G309" t="s">
        <v>48</v>
      </c>
      <c r="H309" t="s">
        <v>57</v>
      </c>
      <c r="I309" t="s">
        <v>17</v>
      </c>
      <c r="J309" t="s">
        <v>23</v>
      </c>
      <c r="K309" t="s">
        <v>1600</v>
      </c>
      <c r="L309" t="s">
        <v>173</v>
      </c>
      <c r="S309">
        <f t="shared" si="4"/>
        <v>0</v>
      </c>
      <c r="V309" s="24"/>
      <c r="W309" s="24"/>
    </row>
    <row r="310" spans="1:24" x14ac:dyDescent="0.25">
      <c r="A310" s="6">
        <v>248</v>
      </c>
      <c r="B310" t="s">
        <v>417</v>
      </c>
      <c r="C310" t="s">
        <v>52</v>
      </c>
      <c r="F310" t="s">
        <v>60</v>
      </c>
      <c r="G310" t="s">
        <v>64</v>
      </c>
      <c r="H310" t="s">
        <v>57</v>
      </c>
      <c r="I310" t="s">
        <v>17</v>
      </c>
      <c r="J310" t="s">
        <v>4</v>
      </c>
      <c r="K310" t="s">
        <v>1600</v>
      </c>
      <c r="L310" t="s">
        <v>173</v>
      </c>
      <c r="S310">
        <f t="shared" si="4"/>
        <v>0</v>
      </c>
      <c r="V310" s="24"/>
      <c r="W310" s="24"/>
    </row>
    <row r="311" spans="1:24" x14ac:dyDescent="0.25">
      <c r="A311" s="6"/>
      <c r="B311" t="s">
        <v>418</v>
      </c>
      <c r="C311" t="s">
        <v>63</v>
      </c>
      <c r="G311" t="s">
        <v>37</v>
      </c>
      <c r="H311" t="s">
        <v>65</v>
      </c>
      <c r="I311" t="s">
        <v>17</v>
      </c>
      <c r="J311" t="s">
        <v>4</v>
      </c>
      <c r="K311" t="s">
        <v>1600</v>
      </c>
      <c r="L311" t="s">
        <v>173</v>
      </c>
      <c r="S311">
        <f t="shared" si="4"/>
        <v>0</v>
      </c>
      <c r="V311" s="24"/>
      <c r="W311" s="24"/>
    </row>
    <row r="312" spans="1:24" x14ac:dyDescent="0.25">
      <c r="A312" s="6">
        <v>249</v>
      </c>
      <c r="B312" t="s">
        <v>419</v>
      </c>
      <c r="C312" t="s">
        <v>52</v>
      </c>
      <c r="G312" t="s">
        <v>37</v>
      </c>
      <c r="H312" t="s">
        <v>65</v>
      </c>
      <c r="I312" t="s">
        <v>3</v>
      </c>
      <c r="J312" t="s">
        <v>28</v>
      </c>
      <c r="K312" t="s">
        <v>1601</v>
      </c>
      <c r="L312" t="s">
        <v>269</v>
      </c>
      <c r="S312">
        <f t="shared" si="4"/>
        <v>0</v>
      </c>
      <c r="V312" s="24"/>
      <c r="W312" s="24"/>
    </row>
    <row r="313" spans="1:24" x14ac:dyDescent="0.25">
      <c r="A313" s="6"/>
      <c r="B313" t="s">
        <v>420</v>
      </c>
      <c r="C313" t="s">
        <v>91</v>
      </c>
      <c r="G313" t="s">
        <v>421</v>
      </c>
      <c r="H313" t="s">
        <v>422</v>
      </c>
      <c r="I313" t="s">
        <v>3</v>
      </c>
      <c r="J313" t="s">
        <v>15</v>
      </c>
      <c r="K313" t="s">
        <v>1601</v>
      </c>
      <c r="L313" t="s">
        <v>269</v>
      </c>
      <c r="S313">
        <f t="shared" si="4"/>
        <v>0</v>
      </c>
      <c r="V313" s="24"/>
      <c r="W313" s="24"/>
    </row>
    <row r="314" spans="1:24" x14ac:dyDescent="0.25">
      <c r="A314" s="6">
        <v>250</v>
      </c>
      <c r="B314" t="s">
        <v>423</v>
      </c>
      <c r="C314" t="s">
        <v>52</v>
      </c>
      <c r="D314" t="s">
        <v>1890</v>
      </c>
      <c r="G314" t="s">
        <v>37</v>
      </c>
      <c r="H314" t="s">
        <v>65</v>
      </c>
      <c r="I314" t="s">
        <v>8</v>
      </c>
      <c r="J314" t="s">
        <v>28</v>
      </c>
      <c r="K314" t="s">
        <v>1601</v>
      </c>
      <c r="L314" t="s">
        <v>269</v>
      </c>
      <c r="S314">
        <f t="shared" si="4"/>
        <v>0</v>
      </c>
      <c r="V314" s="24"/>
      <c r="W314" s="24"/>
    </row>
    <row r="315" spans="1:24" x14ac:dyDescent="0.25">
      <c r="A315" s="6"/>
      <c r="B315" t="s">
        <v>424</v>
      </c>
      <c r="C315" t="s">
        <v>91</v>
      </c>
      <c r="G315" t="s">
        <v>421</v>
      </c>
      <c r="H315" t="s">
        <v>422</v>
      </c>
      <c r="I315" t="s">
        <v>8</v>
      </c>
      <c r="J315" t="s">
        <v>30</v>
      </c>
      <c r="K315" t="s">
        <v>1601</v>
      </c>
      <c r="L315" t="s">
        <v>269</v>
      </c>
      <c r="S315">
        <f t="shared" si="4"/>
        <v>0</v>
      </c>
      <c r="V315" s="24"/>
      <c r="W315" s="24"/>
    </row>
    <row r="316" spans="1:24" x14ac:dyDescent="0.25">
      <c r="A316" s="6">
        <v>251</v>
      </c>
      <c r="B316" t="s">
        <v>425</v>
      </c>
      <c r="C316" t="s">
        <v>52</v>
      </c>
      <c r="G316" t="s">
        <v>37</v>
      </c>
      <c r="H316" t="s">
        <v>422</v>
      </c>
      <c r="I316" t="s">
        <v>3</v>
      </c>
      <c r="J316" t="s">
        <v>27</v>
      </c>
      <c r="K316" t="s">
        <v>1601</v>
      </c>
      <c r="L316" t="s">
        <v>269</v>
      </c>
      <c r="S316">
        <f t="shared" si="4"/>
        <v>0</v>
      </c>
      <c r="V316" s="24"/>
      <c r="W316" s="24"/>
      <c r="X316" t="s">
        <v>426</v>
      </c>
    </row>
    <row r="317" spans="1:24" x14ac:dyDescent="0.25">
      <c r="A317" s="6"/>
      <c r="V317" s="24"/>
      <c r="W317" s="24"/>
    </row>
    <row r="318" spans="1:24" s="5" customFormat="1" x14ac:dyDescent="0.25">
      <c r="A318" s="7"/>
      <c r="B318" s="5" t="s">
        <v>427</v>
      </c>
      <c r="T318" s="20"/>
      <c r="U318" s="12"/>
      <c r="V318" s="27"/>
      <c r="W318" s="27"/>
    </row>
    <row r="319" spans="1:24" x14ac:dyDescent="0.25">
      <c r="A319" s="6">
        <v>252</v>
      </c>
      <c r="B319" t="s">
        <v>428</v>
      </c>
      <c r="C319" t="s">
        <v>74</v>
      </c>
      <c r="S319">
        <f t="shared" si="4"/>
        <v>0</v>
      </c>
      <c r="V319" s="24"/>
      <c r="W319" s="24"/>
    </row>
    <row r="320" spans="1:24" x14ac:dyDescent="0.25">
      <c r="A320" s="6">
        <v>253</v>
      </c>
      <c r="B320" t="s">
        <v>429</v>
      </c>
      <c r="C320" t="s">
        <v>74</v>
      </c>
      <c r="S320">
        <f t="shared" si="4"/>
        <v>0</v>
      </c>
      <c r="V320" s="24"/>
      <c r="W320" s="24"/>
    </row>
    <row r="321" spans="1:24" x14ac:dyDescent="0.25">
      <c r="A321" s="6">
        <v>254</v>
      </c>
      <c r="B321" t="s">
        <v>430</v>
      </c>
      <c r="C321" t="s">
        <v>74</v>
      </c>
      <c r="S321">
        <f t="shared" si="4"/>
        <v>0</v>
      </c>
      <c r="V321" s="24"/>
      <c r="W321" s="24"/>
    </row>
    <row r="322" spans="1:24" x14ac:dyDescent="0.25">
      <c r="A322" s="6"/>
      <c r="B322" t="s">
        <v>431</v>
      </c>
      <c r="C322" t="s">
        <v>74</v>
      </c>
      <c r="S322">
        <f t="shared" si="4"/>
        <v>0</v>
      </c>
      <c r="V322" s="24"/>
      <c r="W322" s="24"/>
    </row>
    <row r="323" spans="1:24" x14ac:dyDescent="0.25">
      <c r="A323" s="6">
        <v>255</v>
      </c>
      <c r="B323" t="s">
        <v>432</v>
      </c>
      <c r="C323" t="s">
        <v>52</v>
      </c>
      <c r="D323" t="s">
        <v>1889</v>
      </c>
      <c r="F323" t="s">
        <v>169</v>
      </c>
      <c r="G323" t="s">
        <v>31</v>
      </c>
      <c r="H323" t="s">
        <v>54</v>
      </c>
      <c r="I323" t="s">
        <v>8</v>
      </c>
      <c r="K323" t="s">
        <v>1599</v>
      </c>
      <c r="L323" t="s">
        <v>55</v>
      </c>
      <c r="S323">
        <f t="shared" si="4"/>
        <v>0</v>
      </c>
      <c r="V323" s="24"/>
      <c r="W323" s="24"/>
      <c r="X323" t="s">
        <v>433</v>
      </c>
    </row>
    <row r="324" spans="1:24" x14ac:dyDescent="0.25">
      <c r="A324" s="6">
        <v>256</v>
      </c>
      <c r="B324" t="s">
        <v>434</v>
      </c>
      <c r="C324" t="s">
        <v>52</v>
      </c>
      <c r="D324" t="s">
        <v>1889</v>
      </c>
      <c r="F324" t="s">
        <v>169</v>
      </c>
      <c r="G324" t="s">
        <v>33</v>
      </c>
      <c r="H324" t="s">
        <v>54</v>
      </c>
      <c r="I324" t="s">
        <v>8</v>
      </c>
      <c r="J324" t="s">
        <v>9</v>
      </c>
      <c r="K324" t="s">
        <v>1599</v>
      </c>
      <c r="L324" t="s">
        <v>100</v>
      </c>
      <c r="S324">
        <f t="shared" si="4"/>
        <v>0</v>
      </c>
      <c r="V324" s="24"/>
      <c r="W324" s="24"/>
      <c r="X324" t="s">
        <v>435</v>
      </c>
    </row>
    <row r="325" spans="1:24" x14ac:dyDescent="0.25">
      <c r="A325" s="6">
        <v>257</v>
      </c>
      <c r="B325" t="s">
        <v>436</v>
      </c>
      <c r="C325" t="s">
        <v>52</v>
      </c>
      <c r="D325" t="s">
        <v>1889</v>
      </c>
      <c r="F325" t="s">
        <v>60</v>
      </c>
      <c r="G325" t="s">
        <v>61</v>
      </c>
      <c r="H325" t="s">
        <v>57</v>
      </c>
      <c r="I325" t="s">
        <v>8</v>
      </c>
      <c r="J325" t="s">
        <v>9</v>
      </c>
      <c r="K325" t="s">
        <v>1599</v>
      </c>
      <c r="L325" t="s">
        <v>100</v>
      </c>
      <c r="S325">
        <f t="shared" si="4"/>
        <v>0</v>
      </c>
      <c r="V325" s="24"/>
      <c r="W325" s="24"/>
      <c r="X325" t="s">
        <v>437</v>
      </c>
    </row>
    <row r="326" spans="1:24" x14ac:dyDescent="0.25">
      <c r="A326" s="6"/>
      <c r="B326" t="s">
        <v>438</v>
      </c>
      <c r="C326" t="s">
        <v>63</v>
      </c>
      <c r="D326" t="s">
        <v>1889</v>
      </c>
      <c r="G326" t="s">
        <v>37</v>
      </c>
      <c r="H326" t="s">
        <v>65</v>
      </c>
      <c r="I326" t="s">
        <v>8</v>
      </c>
      <c r="J326" t="s">
        <v>9</v>
      </c>
      <c r="K326" t="s">
        <v>1599</v>
      </c>
      <c r="L326" t="s">
        <v>100</v>
      </c>
      <c r="S326">
        <f t="shared" si="4"/>
        <v>0</v>
      </c>
      <c r="V326" s="24"/>
      <c r="W326" s="24"/>
      <c r="X326" t="s">
        <v>439</v>
      </c>
    </row>
    <row r="327" spans="1:24" x14ac:dyDescent="0.25">
      <c r="A327" s="6">
        <v>258</v>
      </c>
      <c r="B327" t="s">
        <v>440</v>
      </c>
      <c r="C327" t="s">
        <v>74</v>
      </c>
      <c r="D327" t="s">
        <v>1889</v>
      </c>
      <c r="S327">
        <f t="shared" si="4"/>
        <v>0</v>
      </c>
      <c r="V327" s="24"/>
      <c r="W327" s="24"/>
    </row>
    <row r="328" spans="1:24" x14ac:dyDescent="0.25">
      <c r="A328" s="6">
        <v>259</v>
      </c>
      <c r="B328" t="s">
        <v>441</v>
      </c>
      <c r="C328" t="s">
        <v>74</v>
      </c>
      <c r="D328" t="s">
        <v>1889</v>
      </c>
      <c r="S328">
        <f t="shared" si="4"/>
        <v>0</v>
      </c>
      <c r="V328" s="24"/>
      <c r="W328" s="24"/>
    </row>
    <row r="329" spans="1:24" x14ac:dyDescent="0.25">
      <c r="A329" s="6">
        <v>260</v>
      </c>
      <c r="B329" t="s">
        <v>442</v>
      </c>
      <c r="C329" t="s">
        <v>74</v>
      </c>
      <c r="D329" t="s">
        <v>1889</v>
      </c>
      <c r="S329">
        <f t="shared" si="4"/>
        <v>0</v>
      </c>
      <c r="V329" s="24"/>
      <c r="W329" s="24"/>
    </row>
    <row r="330" spans="1:24" x14ac:dyDescent="0.25">
      <c r="A330" s="6"/>
      <c r="B330" t="s">
        <v>443</v>
      </c>
      <c r="C330" t="s">
        <v>74</v>
      </c>
      <c r="D330" t="s">
        <v>1889</v>
      </c>
      <c r="S330">
        <f t="shared" si="4"/>
        <v>0</v>
      </c>
      <c r="V330" s="24"/>
      <c r="W330" s="24"/>
    </row>
    <row r="331" spans="1:24" x14ac:dyDescent="0.25">
      <c r="A331" s="6">
        <v>261</v>
      </c>
      <c r="B331" t="s">
        <v>444</v>
      </c>
      <c r="C331" t="s">
        <v>52</v>
      </c>
      <c r="D331" t="s">
        <v>1890</v>
      </c>
      <c r="F331" t="s">
        <v>169</v>
      </c>
      <c r="G331" t="s">
        <v>31</v>
      </c>
      <c r="H331" t="s">
        <v>84</v>
      </c>
      <c r="I331" t="s">
        <v>4</v>
      </c>
      <c r="K331" t="s">
        <v>1598</v>
      </c>
      <c r="L331" t="s">
        <v>127</v>
      </c>
      <c r="S331">
        <f t="shared" si="4"/>
        <v>0</v>
      </c>
      <c r="V331" s="24"/>
      <c r="W331" s="24"/>
    </row>
    <row r="332" spans="1:24" x14ac:dyDescent="0.25">
      <c r="A332" s="6">
        <v>262</v>
      </c>
      <c r="B332" t="s">
        <v>445</v>
      </c>
      <c r="C332" t="s">
        <v>52</v>
      </c>
      <c r="D332" t="s">
        <v>1890</v>
      </c>
      <c r="F332" t="s">
        <v>169</v>
      </c>
      <c r="G332" t="s">
        <v>86</v>
      </c>
      <c r="H332" t="s">
        <v>87</v>
      </c>
      <c r="I332" t="s">
        <v>4</v>
      </c>
      <c r="K332" t="s">
        <v>1598</v>
      </c>
      <c r="L332" t="s">
        <v>127</v>
      </c>
      <c r="S332">
        <f t="shared" si="4"/>
        <v>0</v>
      </c>
      <c r="V332" s="24"/>
      <c r="W332" s="24"/>
      <c r="X332" t="s">
        <v>446</v>
      </c>
    </row>
    <row r="333" spans="1:24" x14ac:dyDescent="0.25">
      <c r="A333" s="6">
        <v>263</v>
      </c>
      <c r="B333" t="s">
        <v>447</v>
      </c>
      <c r="C333" t="s">
        <v>1651</v>
      </c>
      <c r="F333" t="s">
        <v>169</v>
      </c>
      <c r="G333" t="s">
        <v>31</v>
      </c>
      <c r="H333" t="s">
        <v>84</v>
      </c>
      <c r="I333" t="s">
        <v>4</v>
      </c>
      <c r="J333" t="s">
        <v>1</v>
      </c>
      <c r="K333" t="s">
        <v>1</v>
      </c>
      <c r="L333" t="s">
        <v>113</v>
      </c>
      <c r="S333">
        <f t="shared" si="4"/>
        <v>0</v>
      </c>
      <c r="V333" s="24"/>
      <c r="W333" s="24"/>
      <c r="X333" t="s">
        <v>448</v>
      </c>
    </row>
    <row r="334" spans="1:24" x14ac:dyDescent="0.25">
      <c r="A334" s="6">
        <v>264</v>
      </c>
      <c r="B334" t="s">
        <v>449</v>
      </c>
      <c r="C334" t="s">
        <v>1651</v>
      </c>
      <c r="F334" t="s">
        <v>169</v>
      </c>
      <c r="G334" t="s">
        <v>184</v>
      </c>
      <c r="H334" t="s">
        <v>87</v>
      </c>
      <c r="I334" t="s">
        <v>4</v>
      </c>
      <c r="J334" t="s">
        <v>1</v>
      </c>
      <c r="K334" t="s">
        <v>1</v>
      </c>
      <c r="L334" t="s">
        <v>113</v>
      </c>
      <c r="S334">
        <f t="shared" si="4"/>
        <v>0</v>
      </c>
      <c r="V334" s="24"/>
      <c r="W334" s="24"/>
    </row>
    <row r="335" spans="1:24" x14ac:dyDescent="0.25">
      <c r="A335" s="6">
        <v>265</v>
      </c>
      <c r="B335" t="s">
        <v>450</v>
      </c>
      <c r="C335" t="s">
        <v>74</v>
      </c>
      <c r="S335">
        <f t="shared" si="4"/>
        <v>0</v>
      </c>
      <c r="V335" s="24"/>
      <c r="W335" s="24"/>
    </row>
    <row r="336" spans="1:24" x14ac:dyDescent="0.25">
      <c r="A336" s="6">
        <v>266</v>
      </c>
      <c r="B336" t="s">
        <v>451</v>
      </c>
      <c r="C336" t="s">
        <v>74</v>
      </c>
      <c r="S336">
        <f t="shared" si="4"/>
        <v>0</v>
      </c>
      <c r="V336" s="24"/>
      <c r="W336" s="24"/>
    </row>
    <row r="337" spans="1:24" x14ac:dyDescent="0.25">
      <c r="A337" s="6">
        <v>267</v>
      </c>
      <c r="B337" t="s">
        <v>452</v>
      </c>
      <c r="C337" t="s">
        <v>74</v>
      </c>
      <c r="S337">
        <f t="shared" ref="S337:S400" si="5">SUM(M337:R337)</f>
        <v>0</v>
      </c>
      <c r="V337" s="24"/>
      <c r="W337" s="24"/>
    </row>
    <row r="338" spans="1:24" x14ac:dyDescent="0.25">
      <c r="A338" s="6">
        <v>268</v>
      </c>
      <c r="B338" t="s">
        <v>453</v>
      </c>
      <c r="C338" t="s">
        <v>74</v>
      </c>
      <c r="S338">
        <f t="shared" si="5"/>
        <v>0</v>
      </c>
      <c r="V338" s="24"/>
      <c r="W338" s="24"/>
    </row>
    <row r="339" spans="1:24" x14ac:dyDescent="0.25">
      <c r="A339" s="6">
        <v>269</v>
      </c>
      <c r="B339" t="s">
        <v>454</v>
      </c>
      <c r="C339" t="s">
        <v>74</v>
      </c>
      <c r="S339">
        <f t="shared" si="5"/>
        <v>0</v>
      </c>
      <c r="V339" s="24"/>
      <c r="W339" s="24"/>
    </row>
    <row r="340" spans="1:24" x14ac:dyDescent="0.25">
      <c r="A340" s="6">
        <v>270</v>
      </c>
      <c r="B340" t="s">
        <v>455</v>
      </c>
      <c r="C340" t="s">
        <v>52</v>
      </c>
      <c r="F340" t="s">
        <v>112</v>
      </c>
      <c r="G340" t="s">
        <v>31</v>
      </c>
      <c r="H340" t="s">
        <v>84</v>
      </c>
      <c r="I340" t="s">
        <v>15</v>
      </c>
      <c r="J340" t="s">
        <v>27</v>
      </c>
      <c r="K340" t="s">
        <v>1598</v>
      </c>
      <c r="L340" t="s">
        <v>55</v>
      </c>
      <c r="S340">
        <f t="shared" si="5"/>
        <v>0</v>
      </c>
      <c r="V340" s="24"/>
      <c r="W340" s="24"/>
    </row>
    <row r="341" spans="1:24" x14ac:dyDescent="0.25">
      <c r="A341" s="6">
        <v>271</v>
      </c>
      <c r="B341" t="s">
        <v>456</v>
      </c>
      <c r="C341" t="s">
        <v>52</v>
      </c>
      <c r="F341" t="s">
        <v>112</v>
      </c>
      <c r="G341" t="s">
        <v>33</v>
      </c>
      <c r="H341" t="s">
        <v>87</v>
      </c>
      <c r="I341" t="s">
        <v>15</v>
      </c>
      <c r="J341" t="s">
        <v>27</v>
      </c>
      <c r="K341" t="s">
        <v>1598</v>
      </c>
      <c r="L341" t="s">
        <v>136</v>
      </c>
      <c r="S341">
        <f t="shared" si="5"/>
        <v>0</v>
      </c>
      <c r="V341" s="24"/>
      <c r="W341" s="24"/>
    </row>
    <row r="342" spans="1:24" x14ac:dyDescent="0.25">
      <c r="A342" s="6">
        <v>272</v>
      </c>
      <c r="B342" t="s">
        <v>457</v>
      </c>
      <c r="C342" t="s">
        <v>52</v>
      </c>
      <c r="F342" t="s">
        <v>60</v>
      </c>
      <c r="G342" t="s">
        <v>114</v>
      </c>
      <c r="H342" t="s">
        <v>54</v>
      </c>
      <c r="I342" t="s">
        <v>15</v>
      </c>
      <c r="J342" t="s">
        <v>27</v>
      </c>
      <c r="K342" t="s">
        <v>1598</v>
      </c>
      <c r="L342" t="s">
        <v>136</v>
      </c>
      <c r="S342">
        <f t="shared" si="5"/>
        <v>0</v>
      </c>
      <c r="V342" s="24"/>
      <c r="W342" s="24"/>
    </row>
    <row r="343" spans="1:24" x14ac:dyDescent="0.25">
      <c r="A343" s="6">
        <v>273</v>
      </c>
      <c r="B343" t="s">
        <v>458</v>
      </c>
      <c r="C343" t="s">
        <v>52</v>
      </c>
      <c r="F343" t="s">
        <v>169</v>
      </c>
      <c r="G343" t="s">
        <v>31</v>
      </c>
      <c r="H343" t="s">
        <v>84</v>
      </c>
      <c r="I343" t="s">
        <v>27</v>
      </c>
      <c r="K343" t="s">
        <v>1598</v>
      </c>
      <c r="L343" t="s">
        <v>55</v>
      </c>
      <c r="S343">
        <f t="shared" si="5"/>
        <v>0</v>
      </c>
      <c r="V343" s="24"/>
      <c r="W343" s="24"/>
      <c r="X343" t="s">
        <v>459</v>
      </c>
    </row>
    <row r="344" spans="1:24" x14ac:dyDescent="0.25">
      <c r="A344" s="6">
        <v>274</v>
      </c>
      <c r="B344" t="s">
        <v>460</v>
      </c>
      <c r="C344" t="s">
        <v>52</v>
      </c>
      <c r="F344" t="s">
        <v>169</v>
      </c>
      <c r="G344" t="s">
        <v>33</v>
      </c>
      <c r="H344" t="s">
        <v>87</v>
      </c>
      <c r="I344" t="s">
        <v>27</v>
      </c>
      <c r="J344" t="s">
        <v>4</v>
      </c>
      <c r="K344" t="s">
        <v>1598</v>
      </c>
      <c r="L344" t="s">
        <v>136</v>
      </c>
      <c r="S344">
        <f t="shared" si="5"/>
        <v>0</v>
      </c>
      <c r="V344" s="24"/>
      <c r="W344" s="24"/>
    </row>
    <row r="345" spans="1:24" x14ac:dyDescent="0.25">
      <c r="A345" s="6">
        <v>275</v>
      </c>
      <c r="B345" t="s">
        <v>461</v>
      </c>
      <c r="C345" t="s">
        <v>52</v>
      </c>
      <c r="F345" t="s">
        <v>60</v>
      </c>
      <c r="G345" t="s">
        <v>114</v>
      </c>
      <c r="H345" t="s">
        <v>54</v>
      </c>
      <c r="I345" t="s">
        <v>27</v>
      </c>
      <c r="J345" t="s">
        <v>4</v>
      </c>
      <c r="K345" t="s">
        <v>1598</v>
      </c>
      <c r="L345" t="s">
        <v>136</v>
      </c>
      <c r="S345">
        <f t="shared" si="5"/>
        <v>0</v>
      </c>
      <c r="V345" s="24"/>
      <c r="W345" s="24"/>
    </row>
    <row r="346" spans="1:24" x14ac:dyDescent="0.25">
      <c r="A346" s="6">
        <v>276</v>
      </c>
      <c r="B346" t="s">
        <v>462</v>
      </c>
      <c r="C346" t="s">
        <v>52</v>
      </c>
      <c r="F346" t="s">
        <v>80</v>
      </c>
      <c r="G346" t="s">
        <v>31</v>
      </c>
      <c r="H346" t="s">
        <v>84</v>
      </c>
      <c r="I346" t="s">
        <v>28</v>
      </c>
      <c r="J346" t="s">
        <v>1</v>
      </c>
      <c r="K346" t="s">
        <v>1597</v>
      </c>
      <c r="L346" t="s">
        <v>100</v>
      </c>
      <c r="S346">
        <f t="shared" si="5"/>
        <v>0</v>
      </c>
      <c r="V346" s="24"/>
      <c r="W346" s="24"/>
    </row>
    <row r="347" spans="1:24" x14ac:dyDescent="0.25">
      <c r="A347" s="6">
        <v>277</v>
      </c>
      <c r="B347" t="s">
        <v>463</v>
      </c>
      <c r="C347" t="s">
        <v>52</v>
      </c>
      <c r="F347" t="s">
        <v>60</v>
      </c>
      <c r="G347" t="s">
        <v>114</v>
      </c>
      <c r="H347" t="s">
        <v>87</v>
      </c>
      <c r="I347" t="s">
        <v>28</v>
      </c>
      <c r="J347" t="s">
        <v>1</v>
      </c>
      <c r="K347" t="s">
        <v>1597</v>
      </c>
      <c r="L347" t="s">
        <v>100</v>
      </c>
      <c r="S347">
        <f t="shared" si="5"/>
        <v>0</v>
      </c>
      <c r="V347" s="24"/>
      <c r="W347" s="24"/>
      <c r="X347" t="s">
        <v>464</v>
      </c>
    </row>
    <row r="348" spans="1:24" x14ac:dyDescent="0.25">
      <c r="A348" s="6">
        <v>278</v>
      </c>
      <c r="B348" t="s">
        <v>465</v>
      </c>
      <c r="C348" t="s">
        <v>52</v>
      </c>
      <c r="F348" t="s">
        <v>112</v>
      </c>
      <c r="G348" t="s">
        <v>31</v>
      </c>
      <c r="H348" t="s">
        <v>81</v>
      </c>
      <c r="I348" t="s">
        <v>15</v>
      </c>
      <c r="J348" t="s">
        <v>28</v>
      </c>
      <c r="K348" t="s">
        <v>1</v>
      </c>
      <c r="L348" t="s">
        <v>100</v>
      </c>
      <c r="S348">
        <f t="shared" si="5"/>
        <v>0</v>
      </c>
      <c r="V348" s="24"/>
      <c r="W348" s="24"/>
      <c r="X348" t="s">
        <v>466</v>
      </c>
    </row>
    <row r="349" spans="1:24" x14ac:dyDescent="0.25">
      <c r="A349" s="6">
        <v>279</v>
      </c>
      <c r="B349" t="s">
        <v>467</v>
      </c>
      <c r="C349" t="s">
        <v>52</v>
      </c>
      <c r="F349" t="s">
        <v>60</v>
      </c>
      <c r="G349" t="s">
        <v>86</v>
      </c>
      <c r="H349" t="s">
        <v>87</v>
      </c>
      <c r="I349" t="s">
        <v>15</v>
      </c>
      <c r="J349" t="s">
        <v>28</v>
      </c>
      <c r="K349" t="s">
        <v>1</v>
      </c>
      <c r="L349" t="s">
        <v>100</v>
      </c>
      <c r="S349">
        <f t="shared" si="5"/>
        <v>0</v>
      </c>
      <c r="V349" s="24"/>
      <c r="W349" s="24"/>
      <c r="X349" t="s">
        <v>468</v>
      </c>
    </row>
    <row r="350" spans="1:24" x14ac:dyDescent="0.25">
      <c r="A350" s="6">
        <v>280</v>
      </c>
      <c r="B350" t="s">
        <v>469</v>
      </c>
      <c r="C350" t="s">
        <v>52</v>
      </c>
      <c r="D350" t="s">
        <v>1889</v>
      </c>
      <c r="F350" t="s">
        <v>112</v>
      </c>
      <c r="G350" t="s">
        <v>31</v>
      </c>
      <c r="H350" t="s">
        <v>87</v>
      </c>
      <c r="I350" t="s">
        <v>3</v>
      </c>
      <c r="J350" t="s">
        <v>18</v>
      </c>
      <c r="K350" t="s">
        <v>1599</v>
      </c>
      <c r="L350" t="s">
        <v>55</v>
      </c>
      <c r="S350">
        <f t="shared" si="5"/>
        <v>0</v>
      </c>
      <c r="V350" s="24"/>
      <c r="W350" s="24"/>
    </row>
    <row r="351" spans="1:24" x14ac:dyDescent="0.25">
      <c r="A351" s="6">
        <v>281</v>
      </c>
      <c r="B351" t="s">
        <v>470</v>
      </c>
      <c r="C351" t="s">
        <v>52</v>
      </c>
      <c r="D351" t="s">
        <v>1889</v>
      </c>
      <c r="F351" t="s">
        <v>112</v>
      </c>
      <c r="G351" t="s">
        <v>33</v>
      </c>
      <c r="H351" t="s">
        <v>87</v>
      </c>
      <c r="I351" t="s">
        <v>3</v>
      </c>
      <c r="J351" t="s">
        <v>18</v>
      </c>
      <c r="K351" t="s">
        <v>1599</v>
      </c>
      <c r="L351" t="s">
        <v>159</v>
      </c>
      <c r="S351">
        <f t="shared" si="5"/>
        <v>0</v>
      </c>
      <c r="V351" s="24"/>
      <c r="W351" s="24"/>
    </row>
    <row r="352" spans="1:24" x14ac:dyDescent="0.25">
      <c r="A352" s="6">
        <v>282</v>
      </c>
      <c r="B352" t="s">
        <v>471</v>
      </c>
      <c r="C352" t="s">
        <v>52</v>
      </c>
      <c r="D352" t="s">
        <v>1889</v>
      </c>
      <c r="F352" t="s">
        <v>60</v>
      </c>
      <c r="G352" t="s">
        <v>61</v>
      </c>
      <c r="H352" t="s">
        <v>54</v>
      </c>
      <c r="I352" t="s">
        <v>3</v>
      </c>
      <c r="J352" t="s">
        <v>18</v>
      </c>
      <c r="K352" t="s">
        <v>1599</v>
      </c>
      <c r="L352" t="s">
        <v>159</v>
      </c>
      <c r="S352">
        <f t="shared" si="5"/>
        <v>0</v>
      </c>
      <c r="V352" s="24"/>
      <c r="W352" s="24"/>
    </row>
    <row r="353" spans="1:24" x14ac:dyDescent="0.25">
      <c r="A353" s="6"/>
      <c r="B353" t="s">
        <v>472</v>
      </c>
      <c r="C353" t="s">
        <v>63</v>
      </c>
      <c r="G353" t="s">
        <v>64</v>
      </c>
      <c r="H353" t="s">
        <v>57</v>
      </c>
      <c r="I353" t="s">
        <v>3</v>
      </c>
      <c r="J353" t="s">
        <v>18</v>
      </c>
      <c r="K353" t="s">
        <v>1599</v>
      </c>
      <c r="L353" t="s">
        <v>159</v>
      </c>
      <c r="S353">
        <f t="shared" si="5"/>
        <v>0</v>
      </c>
      <c r="V353" s="24"/>
      <c r="W353" s="24"/>
    </row>
    <row r="354" spans="1:24" x14ac:dyDescent="0.25">
      <c r="A354" s="6">
        <v>283</v>
      </c>
      <c r="B354" t="s">
        <v>473</v>
      </c>
      <c r="C354" t="s">
        <v>74</v>
      </c>
      <c r="S354">
        <f t="shared" si="5"/>
        <v>0</v>
      </c>
      <c r="V354" s="24"/>
      <c r="W354" s="24"/>
      <c r="X354" t="s">
        <v>474</v>
      </c>
    </row>
    <row r="355" spans="1:24" x14ac:dyDescent="0.25">
      <c r="A355" s="6">
        <v>284</v>
      </c>
      <c r="B355" t="s">
        <v>475</v>
      </c>
      <c r="C355" t="s">
        <v>74</v>
      </c>
      <c r="S355">
        <f t="shared" si="5"/>
        <v>0</v>
      </c>
      <c r="V355" s="24"/>
      <c r="W355" s="24"/>
    </row>
    <row r="356" spans="1:24" x14ac:dyDescent="0.25">
      <c r="A356" s="6">
        <v>285</v>
      </c>
      <c r="B356" t="s">
        <v>476</v>
      </c>
      <c r="C356" t="s">
        <v>52</v>
      </c>
      <c r="D356" t="s">
        <v>1889</v>
      </c>
      <c r="F356" t="s">
        <v>169</v>
      </c>
      <c r="G356" t="s">
        <v>31</v>
      </c>
      <c r="H356" t="s">
        <v>84</v>
      </c>
      <c r="I356" t="s">
        <v>27</v>
      </c>
      <c r="K356" t="s">
        <v>1600</v>
      </c>
      <c r="L356" t="s">
        <v>136</v>
      </c>
      <c r="S356">
        <f t="shared" si="5"/>
        <v>0</v>
      </c>
      <c r="V356" s="24"/>
      <c r="W356" s="24"/>
    </row>
    <row r="357" spans="1:24" x14ac:dyDescent="0.25">
      <c r="A357" s="6">
        <v>286</v>
      </c>
      <c r="B357" t="s">
        <v>477</v>
      </c>
      <c r="C357" t="s">
        <v>52</v>
      </c>
      <c r="D357" t="s">
        <v>1889</v>
      </c>
      <c r="F357" t="s">
        <v>60</v>
      </c>
      <c r="G357" t="s">
        <v>64</v>
      </c>
      <c r="H357" t="s">
        <v>54</v>
      </c>
      <c r="I357" t="s">
        <v>27</v>
      </c>
      <c r="J357" t="s">
        <v>9</v>
      </c>
      <c r="K357" t="s">
        <v>1600</v>
      </c>
      <c r="L357" t="s">
        <v>136</v>
      </c>
      <c r="S357">
        <f t="shared" si="5"/>
        <v>0</v>
      </c>
      <c r="V357" s="24"/>
      <c r="W357" s="24"/>
      <c r="X357" t="s">
        <v>1612</v>
      </c>
    </row>
    <row r="358" spans="1:24" x14ac:dyDescent="0.25">
      <c r="A358" s="6">
        <v>287</v>
      </c>
      <c r="B358" t="s">
        <v>478</v>
      </c>
      <c r="C358" t="s">
        <v>74</v>
      </c>
      <c r="S358">
        <f t="shared" si="5"/>
        <v>0</v>
      </c>
      <c r="V358" s="24"/>
      <c r="W358" s="24"/>
    </row>
    <row r="359" spans="1:24" x14ac:dyDescent="0.25">
      <c r="A359" s="6">
        <v>288</v>
      </c>
      <c r="B359" t="s">
        <v>479</v>
      </c>
      <c r="C359" t="s">
        <v>74</v>
      </c>
      <c r="S359">
        <f t="shared" si="5"/>
        <v>0</v>
      </c>
      <c r="V359" s="24"/>
      <c r="W359" s="24"/>
    </row>
    <row r="360" spans="1:24" x14ac:dyDescent="0.25">
      <c r="A360" s="6">
        <v>289</v>
      </c>
      <c r="B360" t="s">
        <v>480</v>
      </c>
      <c r="C360" t="s">
        <v>74</v>
      </c>
      <c r="S360">
        <f t="shared" si="5"/>
        <v>0</v>
      </c>
      <c r="V360" s="24"/>
      <c r="W360" s="24"/>
    </row>
    <row r="361" spans="1:24" x14ac:dyDescent="0.25">
      <c r="A361" s="6">
        <v>290</v>
      </c>
      <c r="B361" t="s">
        <v>481</v>
      </c>
      <c r="C361" t="s">
        <v>52</v>
      </c>
      <c r="D361" t="s">
        <v>1889</v>
      </c>
      <c r="F361" t="s">
        <v>53</v>
      </c>
      <c r="G361" t="s">
        <v>31</v>
      </c>
      <c r="H361" t="s">
        <v>84</v>
      </c>
      <c r="I361" t="s">
        <v>10</v>
      </c>
      <c r="J361" t="s">
        <v>23</v>
      </c>
      <c r="K361" t="s">
        <v>1597</v>
      </c>
      <c r="L361" t="s">
        <v>88</v>
      </c>
      <c r="S361">
        <f t="shared" si="5"/>
        <v>0</v>
      </c>
      <c r="V361" s="24"/>
      <c r="W361" s="24"/>
    </row>
    <row r="362" spans="1:24" x14ac:dyDescent="0.25">
      <c r="A362" s="6">
        <v>291</v>
      </c>
      <c r="B362" t="s">
        <v>482</v>
      </c>
      <c r="C362" t="s">
        <v>52</v>
      </c>
      <c r="D362" t="s">
        <v>1889</v>
      </c>
      <c r="F362" t="s">
        <v>60</v>
      </c>
      <c r="G362" t="s">
        <v>114</v>
      </c>
      <c r="H362" t="s">
        <v>87</v>
      </c>
      <c r="I362" t="s">
        <v>10</v>
      </c>
      <c r="J362" t="s">
        <v>28</v>
      </c>
      <c r="K362" t="s">
        <v>1597</v>
      </c>
      <c r="L362" t="s">
        <v>88</v>
      </c>
      <c r="S362">
        <f t="shared" si="5"/>
        <v>0</v>
      </c>
      <c r="V362" s="24"/>
      <c r="W362" s="24"/>
      <c r="X362" t="s">
        <v>483</v>
      </c>
    </row>
    <row r="363" spans="1:24" x14ac:dyDescent="0.25">
      <c r="A363" s="6">
        <v>292</v>
      </c>
      <c r="B363" t="s">
        <v>484</v>
      </c>
      <c r="C363" t="s">
        <v>52</v>
      </c>
      <c r="D363" t="s">
        <v>1889</v>
      </c>
      <c r="F363" t="s">
        <v>60</v>
      </c>
      <c r="G363" t="s">
        <v>114</v>
      </c>
      <c r="H363" t="s">
        <v>54</v>
      </c>
      <c r="I363" t="s">
        <v>10</v>
      </c>
      <c r="J363" t="s">
        <v>24</v>
      </c>
      <c r="K363" t="s">
        <v>1597</v>
      </c>
      <c r="L363" t="s">
        <v>197</v>
      </c>
      <c r="S363">
        <f t="shared" si="5"/>
        <v>0</v>
      </c>
      <c r="V363" s="24"/>
      <c r="W363" s="24"/>
      <c r="X363" t="s">
        <v>485</v>
      </c>
    </row>
    <row r="364" spans="1:24" x14ac:dyDescent="0.25">
      <c r="A364" s="6">
        <v>293</v>
      </c>
      <c r="B364" t="s">
        <v>486</v>
      </c>
      <c r="C364" t="s">
        <v>74</v>
      </c>
      <c r="S364">
        <f t="shared" si="5"/>
        <v>0</v>
      </c>
      <c r="V364" s="24"/>
      <c r="W364" s="24"/>
      <c r="X364" t="s">
        <v>487</v>
      </c>
    </row>
    <row r="365" spans="1:24" x14ac:dyDescent="0.25">
      <c r="A365" s="6">
        <v>294</v>
      </c>
      <c r="B365" t="s">
        <v>488</v>
      </c>
      <c r="C365" t="s">
        <v>74</v>
      </c>
      <c r="S365">
        <f t="shared" si="5"/>
        <v>0</v>
      </c>
      <c r="V365" s="24"/>
      <c r="W365" s="24"/>
    </row>
    <row r="366" spans="1:24" x14ac:dyDescent="0.25">
      <c r="A366" s="6">
        <v>295</v>
      </c>
      <c r="B366" t="s">
        <v>489</v>
      </c>
      <c r="C366" t="s">
        <v>74</v>
      </c>
      <c r="S366">
        <f t="shared" si="5"/>
        <v>0</v>
      </c>
      <c r="V366" s="24"/>
      <c r="W366" s="24"/>
    </row>
    <row r="367" spans="1:24" x14ac:dyDescent="0.25">
      <c r="A367" s="6">
        <v>296</v>
      </c>
      <c r="B367" t="s">
        <v>490</v>
      </c>
      <c r="C367" t="s">
        <v>52</v>
      </c>
      <c r="F367" t="s">
        <v>53</v>
      </c>
      <c r="G367" t="s">
        <v>31</v>
      </c>
      <c r="H367" t="s">
        <v>87</v>
      </c>
      <c r="I367" t="s">
        <v>9</v>
      </c>
      <c r="K367" t="s">
        <v>1598</v>
      </c>
      <c r="L367" t="s">
        <v>491</v>
      </c>
      <c r="S367">
        <f t="shared" si="5"/>
        <v>0</v>
      </c>
      <c r="V367" s="24"/>
      <c r="W367" s="24"/>
      <c r="X367" t="s">
        <v>492</v>
      </c>
    </row>
    <row r="368" spans="1:24" x14ac:dyDescent="0.25">
      <c r="A368" s="6">
        <v>297</v>
      </c>
      <c r="B368" t="s">
        <v>493</v>
      </c>
      <c r="C368" t="s">
        <v>52</v>
      </c>
      <c r="F368" t="s">
        <v>60</v>
      </c>
      <c r="G368" t="s">
        <v>114</v>
      </c>
      <c r="H368" t="s">
        <v>54</v>
      </c>
      <c r="I368" t="s">
        <v>9</v>
      </c>
      <c r="K368" t="s">
        <v>1598</v>
      </c>
      <c r="L368" t="s">
        <v>491</v>
      </c>
      <c r="S368">
        <f t="shared" si="5"/>
        <v>0</v>
      </c>
      <c r="V368" s="24"/>
      <c r="W368" s="24"/>
      <c r="X368" t="s">
        <v>494</v>
      </c>
    </row>
    <row r="369" spans="1:24" x14ac:dyDescent="0.25">
      <c r="A369" s="6">
        <v>298</v>
      </c>
      <c r="B369" t="s">
        <v>495</v>
      </c>
      <c r="C369" t="s">
        <v>52</v>
      </c>
      <c r="D369" t="s">
        <v>1889</v>
      </c>
      <c r="F369" t="s">
        <v>112</v>
      </c>
      <c r="G369" t="s">
        <v>31</v>
      </c>
      <c r="H369" t="s">
        <v>84</v>
      </c>
      <c r="I369" t="s">
        <v>15</v>
      </c>
      <c r="J369" t="s">
        <v>18</v>
      </c>
      <c r="K369" t="s">
        <v>1599</v>
      </c>
      <c r="L369" t="s">
        <v>55</v>
      </c>
      <c r="S369">
        <f t="shared" si="5"/>
        <v>0</v>
      </c>
      <c r="V369" s="24"/>
      <c r="W369" s="24"/>
      <c r="X369" t="s">
        <v>496</v>
      </c>
    </row>
    <row r="370" spans="1:24" x14ac:dyDescent="0.25">
      <c r="A370" s="6">
        <v>299</v>
      </c>
      <c r="B370" t="s">
        <v>497</v>
      </c>
      <c r="C370" t="s">
        <v>74</v>
      </c>
      <c r="S370">
        <f t="shared" si="5"/>
        <v>0</v>
      </c>
      <c r="V370" s="24"/>
      <c r="W370" s="24"/>
      <c r="X370" t="s">
        <v>498</v>
      </c>
    </row>
    <row r="371" spans="1:24" x14ac:dyDescent="0.25">
      <c r="A371" s="6">
        <v>300</v>
      </c>
      <c r="B371" t="s">
        <v>499</v>
      </c>
      <c r="C371" t="s">
        <v>74</v>
      </c>
      <c r="S371">
        <f t="shared" si="5"/>
        <v>0</v>
      </c>
      <c r="V371" s="24"/>
      <c r="W371" s="24"/>
      <c r="X371" t="s">
        <v>500</v>
      </c>
    </row>
    <row r="372" spans="1:24" x14ac:dyDescent="0.25">
      <c r="A372" s="6">
        <v>301</v>
      </c>
      <c r="B372" t="s">
        <v>501</v>
      </c>
      <c r="C372" t="s">
        <v>74</v>
      </c>
      <c r="S372">
        <f t="shared" si="5"/>
        <v>0</v>
      </c>
      <c r="V372" s="24"/>
      <c r="W372" s="24"/>
    </row>
    <row r="373" spans="1:24" x14ac:dyDescent="0.25">
      <c r="A373" s="6">
        <v>302</v>
      </c>
      <c r="B373" t="s">
        <v>502</v>
      </c>
      <c r="C373" t="s">
        <v>52</v>
      </c>
      <c r="F373" t="s">
        <v>239</v>
      </c>
      <c r="G373" t="s">
        <v>102</v>
      </c>
      <c r="H373" t="s">
        <v>54</v>
      </c>
      <c r="I373" t="s">
        <v>4</v>
      </c>
      <c r="J373" t="s">
        <v>24</v>
      </c>
      <c r="K373" t="s">
        <v>1</v>
      </c>
      <c r="L373" t="s">
        <v>197</v>
      </c>
      <c r="S373">
        <f t="shared" si="5"/>
        <v>0</v>
      </c>
      <c r="V373" s="24"/>
      <c r="W373" s="24"/>
    </row>
    <row r="374" spans="1:24" x14ac:dyDescent="0.25">
      <c r="A374" s="6"/>
      <c r="B374" t="s">
        <v>503</v>
      </c>
      <c r="C374" t="s">
        <v>63</v>
      </c>
      <c r="G374" t="s">
        <v>64</v>
      </c>
      <c r="H374" t="s">
        <v>57</v>
      </c>
      <c r="I374" t="s">
        <v>4</v>
      </c>
      <c r="J374" t="s">
        <v>24</v>
      </c>
      <c r="K374" t="s">
        <v>1</v>
      </c>
      <c r="L374" t="s">
        <v>197</v>
      </c>
      <c r="S374">
        <f t="shared" si="5"/>
        <v>0</v>
      </c>
      <c r="V374" s="24"/>
      <c r="W374" s="24"/>
      <c r="X374" t="s">
        <v>504</v>
      </c>
    </row>
    <row r="375" spans="1:24" x14ac:dyDescent="0.25">
      <c r="A375" s="6">
        <v>303</v>
      </c>
      <c r="B375" t="s">
        <v>505</v>
      </c>
      <c r="C375" t="s">
        <v>52</v>
      </c>
      <c r="F375" t="s">
        <v>239</v>
      </c>
      <c r="G375" t="s">
        <v>114</v>
      </c>
      <c r="H375" t="s">
        <v>54</v>
      </c>
      <c r="I375" t="s">
        <v>11</v>
      </c>
      <c r="J375" t="s">
        <v>18</v>
      </c>
      <c r="K375" t="s">
        <v>1</v>
      </c>
      <c r="L375" t="s">
        <v>173</v>
      </c>
      <c r="S375">
        <f t="shared" si="5"/>
        <v>0</v>
      </c>
      <c r="V375" s="24"/>
      <c r="W375" s="24"/>
      <c r="X375" t="s">
        <v>506</v>
      </c>
    </row>
    <row r="376" spans="1:24" x14ac:dyDescent="0.25">
      <c r="A376" s="6"/>
      <c r="B376" t="s">
        <v>507</v>
      </c>
      <c r="C376" t="s">
        <v>63</v>
      </c>
      <c r="G376" t="s">
        <v>64</v>
      </c>
      <c r="H376" t="s">
        <v>57</v>
      </c>
      <c r="I376" t="s">
        <v>11</v>
      </c>
      <c r="J376" t="s">
        <v>18</v>
      </c>
      <c r="K376" t="s">
        <v>1</v>
      </c>
      <c r="L376" t="s">
        <v>173</v>
      </c>
      <c r="S376">
        <f t="shared" si="5"/>
        <v>0</v>
      </c>
      <c r="V376" s="24"/>
      <c r="W376" s="24"/>
      <c r="X376" t="s">
        <v>508</v>
      </c>
    </row>
    <row r="377" spans="1:24" x14ac:dyDescent="0.25">
      <c r="A377" s="6">
        <v>304</v>
      </c>
      <c r="B377" t="s">
        <v>509</v>
      </c>
      <c r="C377" t="s">
        <v>52</v>
      </c>
      <c r="F377" t="s">
        <v>169</v>
      </c>
      <c r="G377" t="s">
        <v>31</v>
      </c>
      <c r="H377" t="s">
        <v>87</v>
      </c>
      <c r="I377" t="s">
        <v>11</v>
      </c>
      <c r="J377" t="s">
        <v>17</v>
      </c>
      <c r="K377" t="s">
        <v>1</v>
      </c>
      <c r="L377" t="s">
        <v>55</v>
      </c>
      <c r="S377">
        <f t="shared" si="5"/>
        <v>0</v>
      </c>
      <c r="V377" s="24"/>
      <c r="W377" s="24"/>
    </row>
    <row r="378" spans="1:24" x14ac:dyDescent="0.25">
      <c r="A378" s="6">
        <v>305</v>
      </c>
      <c r="B378" t="s">
        <v>510</v>
      </c>
      <c r="C378" t="s">
        <v>52</v>
      </c>
      <c r="F378" t="s">
        <v>169</v>
      </c>
      <c r="G378" t="s">
        <v>33</v>
      </c>
      <c r="H378" t="s">
        <v>87</v>
      </c>
      <c r="I378" t="s">
        <v>11</v>
      </c>
      <c r="J378" t="s">
        <v>17</v>
      </c>
      <c r="K378" t="s">
        <v>1</v>
      </c>
      <c r="L378" t="s">
        <v>173</v>
      </c>
      <c r="S378">
        <f t="shared" si="5"/>
        <v>0</v>
      </c>
      <c r="V378" s="24"/>
      <c r="W378" s="24"/>
      <c r="X378" t="s">
        <v>511</v>
      </c>
    </row>
    <row r="379" spans="1:24" x14ac:dyDescent="0.25">
      <c r="A379" s="6">
        <v>306</v>
      </c>
      <c r="B379" t="s">
        <v>512</v>
      </c>
      <c r="C379" t="s">
        <v>52</v>
      </c>
      <c r="F379" t="s">
        <v>60</v>
      </c>
      <c r="G379" t="s">
        <v>114</v>
      </c>
      <c r="H379" t="s">
        <v>54</v>
      </c>
      <c r="I379" t="s">
        <v>11</v>
      </c>
      <c r="J379" t="s">
        <v>17</v>
      </c>
      <c r="K379" t="s">
        <v>1</v>
      </c>
      <c r="L379" t="s">
        <v>173</v>
      </c>
      <c r="S379">
        <f t="shared" si="5"/>
        <v>0</v>
      </c>
      <c r="V379" s="24"/>
      <c r="W379" s="24"/>
      <c r="X379" t="s">
        <v>513</v>
      </c>
    </row>
    <row r="380" spans="1:24" x14ac:dyDescent="0.25">
      <c r="A380" s="6"/>
      <c r="B380" t="s">
        <v>514</v>
      </c>
      <c r="C380" t="s">
        <v>63</v>
      </c>
      <c r="G380" t="s">
        <v>61</v>
      </c>
      <c r="H380" t="s">
        <v>57</v>
      </c>
      <c r="I380" t="s">
        <v>11</v>
      </c>
      <c r="K380" t="s">
        <v>1</v>
      </c>
      <c r="L380" t="s">
        <v>173</v>
      </c>
      <c r="S380">
        <f t="shared" si="5"/>
        <v>0</v>
      </c>
      <c r="V380" s="24"/>
      <c r="W380" s="24"/>
    </row>
    <row r="381" spans="1:24" x14ac:dyDescent="0.25">
      <c r="A381" s="6">
        <v>307</v>
      </c>
      <c r="B381" t="s">
        <v>515</v>
      </c>
      <c r="C381" t="s">
        <v>52</v>
      </c>
      <c r="F381" t="s">
        <v>53</v>
      </c>
      <c r="G381" t="s">
        <v>36</v>
      </c>
      <c r="H381" t="s">
        <v>87</v>
      </c>
      <c r="I381" t="s">
        <v>9</v>
      </c>
      <c r="J381" t="s">
        <v>3</v>
      </c>
      <c r="K381" t="s">
        <v>1</v>
      </c>
      <c r="L381" t="s">
        <v>491</v>
      </c>
      <c r="S381">
        <f t="shared" si="5"/>
        <v>0</v>
      </c>
      <c r="V381" s="24"/>
      <c r="W381" s="24"/>
      <c r="X381" t="s">
        <v>516</v>
      </c>
    </row>
    <row r="382" spans="1:24" x14ac:dyDescent="0.25">
      <c r="A382" s="6">
        <v>308</v>
      </c>
      <c r="B382" t="s">
        <v>517</v>
      </c>
      <c r="C382" t="s">
        <v>52</v>
      </c>
      <c r="F382" t="s">
        <v>60</v>
      </c>
      <c r="G382" t="s">
        <v>102</v>
      </c>
      <c r="H382" t="s">
        <v>54</v>
      </c>
      <c r="I382" t="s">
        <v>9</v>
      </c>
      <c r="J382" t="s">
        <v>3</v>
      </c>
      <c r="K382" t="s">
        <v>1</v>
      </c>
      <c r="L382" t="s">
        <v>491</v>
      </c>
      <c r="S382">
        <f t="shared" si="5"/>
        <v>0</v>
      </c>
      <c r="V382" s="24"/>
      <c r="W382" s="24"/>
    </row>
    <row r="383" spans="1:24" x14ac:dyDescent="0.25">
      <c r="A383" s="6"/>
      <c r="B383" t="s">
        <v>518</v>
      </c>
      <c r="C383" t="s">
        <v>63</v>
      </c>
      <c r="G383" t="s">
        <v>64</v>
      </c>
      <c r="H383" t="s">
        <v>57</v>
      </c>
      <c r="I383" t="s">
        <v>9</v>
      </c>
      <c r="J383" t="s">
        <v>3</v>
      </c>
      <c r="K383" t="s">
        <v>1</v>
      </c>
      <c r="L383" t="s">
        <v>491</v>
      </c>
      <c r="S383">
        <f t="shared" si="5"/>
        <v>0</v>
      </c>
      <c r="V383" s="24"/>
      <c r="W383" s="24"/>
    </row>
    <row r="384" spans="1:24" x14ac:dyDescent="0.25">
      <c r="A384" s="6">
        <v>309</v>
      </c>
      <c r="B384" t="s">
        <v>519</v>
      </c>
      <c r="C384" t="s">
        <v>52</v>
      </c>
      <c r="F384" t="s">
        <v>53</v>
      </c>
      <c r="G384" t="s">
        <v>31</v>
      </c>
      <c r="H384" t="s">
        <v>87</v>
      </c>
      <c r="I384" t="s">
        <v>22</v>
      </c>
      <c r="K384" t="s">
        <v>1598</v>
      </c>
      <c r="L384" t="s">
        <v>127</v>
      </c>
      <c r="S384">
        <f t="shared" si="5"/>
        <v>0</v>
      </c>
      <c r="V384" s="24"/>
      <c r="W384" s="24"/>
      <c r="X384" t="s">
        <v>520</v>
      </c>
    </row>
    <row r="385" spans="1:24" x14ac:dyDescent="0.25">
      <c r="A385" s="6">
        <v>310</v>
      </c>
      <c r="B385" t="s">
        <v>521</v>
      </c>
      <c r="C385" t="s">
        <v>52</v>
      </c>
      <c r="F385" t="s">
        <v>60</v>
      </c>
      <c r="G385" t="s">
        <v>114</v>
      </c>
      <c r="H385" t="s">
        <v>87</v>
      </c>
      <c r="I385" t="s">
        <v>22</v>
      </c>
      <c r="K385" t="s">
        <v>1598</v>
      </c>
      <c r="L385" t="s">
        <v>127</v>
      </c>
      <c r="S385">
        <f t="shared" si="5"/>
        <v>0</v>
      </c>
      <c r="V385" s="24"/>
      <c r="W385" s="24"/>
      <c r="X385" t="s">
        <v>522</v>
      </c>
    </row>
    <row r="386" spans="1:24" x14ac:dyDescent="0.25">
      <c r="A386" s="6"/>
      <c r="B386" t="s">
        <v>523</v>
      </c>
      <c r="C386" t="s">
        <v>63</v>
      </c>
      <c r="G386" t="s">
        <v>64</v>
      </c>
      <c r="H386" t="s">
        <v>54</v>
      </c>
      <c r="I386" t="s">
        <v>22</v>
      </c>
      <c r="K386" t="s">
        <v>1598</v>
      </c>
      <c r="L386" t="s">
        <v>127</v>
      </c>
      <c r="S386">
        <f t="shared" si="5"/>
        <v>0</v>
      </c>
      <c r="V386" s="24"/>
      <c r="W386" s="24"/>
    </row>
    <row r="387" spans="1:24" x14ac:dyDescent="0.25">
      <c r="A387" s="6">
        <v>311</v>
      </c>
      <c r="B387" t="s">
        <v>524</v>
      </c>
      <c r="C387" t="s">
        <v>74</v>
      </c>
      <c r="S387">
        <f t="shared" si="5"/>
        <v>0</v>
      </c>
      <c r="V387" s="24"/>
      <c r="W387" s="24"/>
      <c r="X387" t="s">
        <v>525</v>
      </c>
    </row>
    <row r="388" spans="1:24" x14ac:dyDescent="0.25">
      <c r="A388" s="6">
        <v>312</v>
      </c>
      <c r="B388" t="s">
        <v>526</v>
      </c>
      <c r="C388" t="s">
        <v>74</v>
      </c>
      <c r="S388">
        <f t="shared" si="5"/>
        <v>0</v>
      </c>
      <c r="V388" s="24"/>
      <c r="W388" s="24"/>
    </row>
    <row r="389" spans="1:24" x14ac:dyDescent="0.25">
      <c r="A389" s="6">
        <v>313</v>
      </c>
      <c r="B389" t="s">
        <v>527</v>
      </c>
      <c r="C389" t="s">
        <v>52</v>
      </c>
      <c r="F389" t="s">
        <v>239</v>
      </c>
      <c r="G389" t="s">
        <v>86</v>
      </c>
      <c r="H389" t="s">
        <v>84</v>
      </c>
      <c r="I389" t="s">
        <v>10</v>
      </c>
      <c r="K389" t="s">
        <v>1597</v>
      </c>
      <c r="L389" t="s">
        <v>88</v>
      </c>
      <c r="S389">
        <f t="shared" si="5"/>
        <v>0</v>
      </c>
      <c r="V389" s="24"/>
      <c r="W389" s="24"/>
      <c r="X389" t="s">
        <v>528</v>
      </c>
    </row>
    <row r="390" spans="1:24" x14ac:dyDescent="0.25">
      <c r="A390" s="6">
        <v>314</v>
      </c>
      <c r="B390" t="s">
        <v>529</v>
      </c>
      <c r="C390" t="s">
        <v>52</v>
      </c>
      <c r="F390" t="s">
        <v>239</v>
      </c>
      <c r="G390" t="s">
        <v>86</v>
      </c>
      <c r="H390" t="s">
        <v>84</v>
      </c>
      <c r="I390" t="s">
        <v>10</v>
      </c>
      <c r="K390" t="s">
        <v>1597</v>
      </c>
      <c r="L390" t="s">
        <v>88</v>
      </c>
      <c r="S390">
        <f t="shared" si="5"/>
        <v>0</v>
      </c>
      <c r="V390" s="24"/>
      <c r="W390" s="24"/>
    </row>
    <row r="391" spans="1:24" x14ac:dyDescent="0.25">
      <c r="A391" s="6">
        <v>315</v>
      </c>
      <c r="B391" t="s">
        <v>530</v>
      </c>
      <c r="C391" t="s">
        <v>52</v>
      </c>
      <c r="D391" t="s">
        <v>1889</v>
      </c>
      <c r="F391" t="s">
        <v>112</v>
      </c>
      <c r="G391" t="s">
        <v>48</v>
      </c>
      <c r="H391" t="s">
        <v>87</v>
      </c>
      <c r="I391" t="s">
        <v>27</v>
      </c>
      <c r="J391" t="s">
        <v>16</v>
      </c>
      <c r="K391" t="s">
        <v>1</v>
      </c>
      <c r="L391" t="s">
        <v>58</v>
      </c>
      <c r="S391">
        <f t="shared" si="5"/>
        <v>0</v>
      </c>
      <c r="V391" s="24"/>
      <c r="W391" s="24"/>
    </row>
    <row r="392" spans="1:24" x14ac:dyDescent="0.25">
      <c r="A392" s="6">
        <v>316</v>
      </c>
      <c r="B392" t="s">
        <v>531</v>
      </c>
      <c r="C392" t="s">
        <v>74</v>
      </c>
      <c r="S392">
        <f t="shared" si="5"/>
        <v>0</v>
      </c>
      <c r="V392" s="24"/>
      <c r="W392" s="24"/>
      <c r="X392" t="s">
        <v>532</v>
      </c>
    </row>
    <row r="393" spans="1:24" x14ac:dyDescent="0.25">
      <c r="A393" s="6">
        <v>317</v>
      </c>
      <c r="B393" t="s">
        <v>533</v>
      </c>
      <c r="C393" t="s">
        <v>74</v>
      </c>
      <c r="S393">
        <f t="shared" si="5"/>
        <v>0</v>
      </c>
      <c r="V393" s="24"/>
      <c r="W393" s="24"/>
    </row>
    <row r="394" spans="1:24" x14ac:dyDescent="0.25">
      <c r="A394" s="6">
        <v>318</v>
      </c>
      <c r="B394" t="s">
        <v>534</v>
      </c>
      <c r="C394" t="s">
        <v>52</v>
      </c>
      <c r="F394" t="s">
        <v>67</v>
      </c>
      <c r="G394" t="s">
        <v>31</v>
      </c>
      <c r="H394" t="s">
        <v>87</v>
      </c>
      <c r="I394" t="s">
        <v>15</v>
      </c>
      <c r="J394" t="s">
        <v>4</v>
      </c>
      <c r="K394" t="s">
        <v>1</v>
      </c>
      <c r="L394" t="s">
        <v>227</v>
      </c>
      <c r="S394">
        <f t="shared" si="5"/>
        <v>0</v>
      </c>
      <c r="V394" s="24"/>
      <c r="W394" s="24"/>
      <c r="X394" t="s">
        <v>535</v>
      </c>
    </row>
    <row r="395" spans="1:24" x14ac:dyDescent="0.25">
      <c r="A395" s="6">
        <v>319</v>
      </c>
      <c r="B395" t="s">
        <v>536</v>
      </c>
      <c r="C395" t="s">
        <v>52</v>
      </c>
      <c r="F395" t="s">
        <v>60</v>
      </c>
      <c r="G395" t="s">
        <v>102</v>
      </c>
      <c r="H395" t="s">
        <v>87</v>
      </c>
      <c r="I395" t="s">
        <v>15</v>
      </c>
      <c r="J395" t="s">
        <v>4</v>
      </c>
      <c r="K395" t="s">
        <v>1</v>
      </c>
      <c r="L395" t="s">
        <v>227</v>
      </c>
      <c r="S395">
        <f t="shared" si="5"/>
        <v>0</v>
      </c>
      <c r="V395" s="24"/>
      <c r="W395" s="24"/>
      <c r="X395" t="s">
        <v>1860</v>
      </c>
    </row>
    <row r="396" spans="1:24" x14ac:dyDescent="0.25">
      <c r="A396" s="6"/>
      <c r="B396" t="s">
        <v>537</v>
      </c>
      <c r="C396" t="s">
        <v>63</v>
      </c>
      <c r="G396" t="s">
        <v>61</v>
      </c>
      <c r="H396" t="s">
        <v>54</v>
      </c>
      <c r="I396" t="s">
        <v>15</v>
      </c>
      <c r="J396" t="s">
        <v>4</v>
      </c>
      <c r="K396" t="s">
        <v>1</v>
      </c>
      <c r="L396" t="s">
        <v>227</v>
      </c>
      <c r="S396">
        <f t="shared" si="5"/>
        <v>0</v>
      </c>
      <c r="V396" s="24"/>
      <c r="W396" s="24"/>
    </row>
    <row r="397" spans="1:24" x14ac:dyDescent="0.25">
      <c r="A397" s="6">
        <v>320</v>
      </c>
      <c r="B397" t="s">
        <v>538</v>
      </c>
      <c r="C397" t="s">
        <v>74</v>
      </c>
      <c r="S397">
        <f t="shared" si="5"/>
        <v>0</v>
      </c>
      <c r="V397" s="24"/>
      <c r="W397" s="24"/>
      <c r="X397" t="s">
        <v>539</v>
      </c>
    </row>
    <row r="398" spans="1:24" x14ac:dyDescent="0.25">
      <c r="A398" s="6">
        <v>321</v>
      </c>
      <c r="B398" t="s">
        <v>540</v>
      </c>
      <c r="C398" t="s">
        <v>74</v>
      </c>
      <c r="S398">
        <f t="shared" si="5"/>
        <v>0</v>
      </c>
      <c r="V398" s="24"/>
      <c r="W398" s="24"/>
    </row>
    <row r="399" spans="1:24" x14ac:dyDescent="0.25">
      <c r="A399" s="6">
        <v>322</v>
      </c>
      <c r="B399" t="s">
        <v>541</v>
      </c>
      <c r="C399" t="s">
        <v>52</v>
      </c>
      <c r="F399" t="s">
        <v>169</v>
      </c>
      <c r="G399" t="s">
        <v>31</v>
      </c>
      <c r="H399" t="s">
        <v>87</v>
      </c>
      <c r="I399" t="s">
        <v>8</v>
      </c>
      <c r="J399" t="s">
        <v>23</v>
      </c>
      <c r="K399" t="s">
        <v>1598</v>
      </c>
      <c r="L399" t="s">
        <v>129</v>
      </c>
      <c r="S399">
        <f t="shared" si="5"/>
        <v>0</v>
      </c>
      <c r="V399" s="24"/>
      <c r="W399" s="24"/>
    </row>
    <row r="400" spans="1:24" x14ac:dyDescent="0.25">
      <c r="A400" s="6">
        <v>323</v>
      </c>
      <c r="B400" t="s">
        <v>542</v>
      </c>
      <c r="C400" t="s">
        <v>52</v>
      </c>
      <c r="F400" t="s">
        <v>60</v>
      </c>
      <c r="G400" t="s">
        <v>114</v>
      </c>
      <c r="H400" t="s">
        <v>54</v>
      </c>
      <c r="I400" t="s">
        <v>8</v>
      </c>
      <c r="J400" t="s">
        <v>23</v>
      </c>
      <c r="K400" t="s">
        <v>1598</v>
      </c>
      <c r="L400" t="s">
        <v>129</v>
      </c>
      <c r="S400">
        <f t="shared" si="5"/>
        <v>0</v>
      </c>
      <c r="V400" s="24"/>
      <c r="W400" s="24"/>
      <c r="X400" t="s">
        <v>543</v>
      </c>
    </row>
    <row r="401" spans="1:24" x14ac:dyDescent="0.25">
      <c r="A401" s="6"/>
      <c r="B401" t="s">
        <v>544</v>
      </c>
      <c r="C401" t="s">
        <v>63</v>
      </c>
      <c r="G401" t="s">
        <v>61</v>
      </c>
      <c r="H401" t="s">
        <v>57</v>
      </c>
      <c r="I401" t="s">
        <v>8</v>
      </c>
      <c r="J401" t="s">
        <v>23</v>
      </c>
      <c r="K401" t="s">
        <v>1598</v>
      </c>
      <c r="L401" t="s">
        <v>129</v>
      </c>
      <c r="S401">
        <f t="shared" ref="S401:S466" si="6">SUM(M401:R401)</f>
        <v>0</v>
      </c>
      <c r="V401" s="24"/>
      <c r="W401" s="24"/>
      <c r="X401" t="s">
        <v>545</v>
      </c>
    </row>
    <row r="402" spans="1:24" x14ac:dyDescent="0.25">
      <c r="A402" s="6">
        <v>324</v>
      </c>
      <c r="B402" t="s">
        <v>546</v>
      </c>
      <c r="C402" t="s">
        <v>52</v>
      </c>
      <c r="D402" t="s">
        <v>52</v>
      </c>
      <c r="F402" t="s">
        <v>53</v>
      </c>
      <c r="G402" t="s">
        <v>1942</v>
      </c>
      <c r="H402" t="s">
        <v>54</v>
      </c>
      <c r="I402" t="s">
        <v>8</v>
      </c>
      <c r="K402" t="s">
        <v>1</v>
      </c>
      <c r="L402" t="s">
        <v>69</v>
      </c>
      <c r="M402">
        <v>70</v>
      </c>
      <c r="N402">
        <v>85</v>
      </c>
      <c r="O402">
        <v>140</v>
      </c>
      <c r="P402">
        <v>85</v>
      </c>
      <c r="Q402">
        <v>70</v>
      </c>
      <c r="R402">
        <v>20</v>
      </c>
      <c r="S402">
        <f t="shared" si="6"/>
        <v>470</v>
      </c>
      <c r="T402" s="17">
        <v>90</v>
      </c>
      <c r="U402" s="11">
        <v>165</v>
      </c>
      <c r="V402" s="24">
        <v>0.5</v>
      </c>
      <c r="W402" s="24">
        <v>80.400000000000006</v>
      </c>
      <c r="X402" t="s">
        <v>1943</v>
      </c>
    </row>
    <row r="403" spans="1:24" x14ac:dyDescent="0.25">
      <c r="A403" s="6">
        <v>325</v>
      </c>
      <c r="B403" t="s">
        <v>547</v>
      </c>
      <c r="C403" t="s">
        <v>74</v>
      </c>
      <c r="S403">
        <f t="shared" si="6"/>
        <v>0</v>
      </c>
      <c r="V403" s="24"/>
      <c r="W403" s="24"/>
    </row>
    <row r="404" spans="1:24" x14ac:dyDescent="0.25">
      <c r="A404" s="6">
        <v>326</v>
      </c>
      <c r="B404" t="s">
        <v>548</v>
      </c>
      <c r="C404" t="s">
        <v>74</v>
      </c>
      <c r="S404">
        <f t="shared" si="6"/>
        <v>0</v>
      </c>
      <c r="V404" s="24"/>
      <c r="W404" s="24"/>
    </row>
    <row r="405" spans="1:24" x14ac:dyDescent="0.25">
      <c r="A405" s="6">
        <v>327</v>
      </c>
      <c r="B405" t="s">
        <v>549</v>
      </c>
      <c r="C405" t="s">
        <v>74</v>
      </c>
      <c r="S405">
        <f t="shared" si="6"/>
        <v>0</v>
      </c>
      <c r="V405" s="24"/>
      <c r="W405" s="24"/>
    </row>
    <row r="406" spans="1:24" x14ac:dyDescent="0.25">
      <c r="A406" s="6">
        <v>328</v>
      </c>
      <c r="B406" t="s">
        <v>550</v>
      </c>
      <c r="C406" t="s">
        <v>52</v>
      </c>
      <c r="F406" t="s">
        <v>169</v>
      </c>
      <c r="G406" t="s">
        <v>36</v>
      </c>
      <c r="H406" t="s">
        <v>87</v>
      </c>
      <c r="I406" t="s">
        <v>23</v>
      </c>
      <c r="K406" t="s">
        <v>1599</v>
      </c>
      <c r="L406" t="s">
        <v>55</v>
      </c>
      <c r="S406">
        <f t="shared" si="6"/>
        <v>0</v>
      </c>
      <c r="V406" s="24"/>
      <c r="W406" s="24"/>
    </row>
    <row r="407" spans="1:24" x14ac:dyDescent="0.25">
      <c r="A407" s="6">
        <v>329</v>
      </c>
      <c r="B407" t="s">
        <v>551</v>
      </c>
      <c r="C407" t="s">
        <v>52</v>
      </c>
      <c r="F407" t="s">
        <v>169</v>
      </c>
      <c r="G407" t="s">
        <v>48</v>
      </c>
      <c r="H407" t="s">
        <v>54</v>
      </c>
      <c r="I407" t="s">
        <v>29</v>
      </c>
      <c r="J407" t="s">
        <v>10</v>
      </c>
      <c r="K407" t="s">
        <v>1599</v>
      </c>
      <c r="L407" t="s">
        <v>88</v>
      </c>
      <c r="S407">
        <f t="shared" si="6"/>
        <v>0</v>
      </c>
      <c r="V407" s="24"/>
      <c r="W407" s="24"/>
    </row>
    <row r="408" spans="1:24" x14ac:dyDescent="0.25">
      <c r="A408" s="6">
        <v>330</v>
      </c>
      <c r="B408" t="s">
        <v>552</v>
      </c>
      <c r="C408" t="s">
        <v>52</v>
      </c>
      <c r="F408" t="s">
        <v>60</v>
      </c>
      <c r="G408" t="s">
        <v>61</v>
      </c>
      <c r="H408" t="s">
        <v>54</v>
      </c>
      <c r="I408" t="s">
        <v>29</v>
      </c>
      <c r="J408" t="s">
        <v>10</v>
      </c>
      <c r="K408" t="s">
        <v>1599</v>
      </c>
      <c r="L408" t="s">
        <v>88</v>
      </c>
      <c r="S408">
        <f t="shared" si="6"/>
        <v>0</v>
      </c>
      <c r="V408" s="24"/>
      <c r="W408" s="24"/>
    </row>
    <row r="409" spans="1:24" x14ac:dyDescent="0.25">
      <c r="A409" s="6"/>
      <c r="B409" t="s">
        <v>553</v>
      </c>
      <c r="C409" t="s">
        <v>91</v>
      </c>
      <c r="G409" t="s">
        <v>64</v>
      </c>
      <c r="H409" t="s">
        <v>57</v>
      </c>
      <c r="I409" t="s">
        <v>29</v>
      </c>
      <c r="J409" t="s">
        <v>10</v>
      </c>
      <c r="K409" t="s">
        <v>1599</v>
      </c>
      <c r="L409" t="s">
        <v>88</v>
      </c>
      <c r="S409">
        <f t="shared" si="6"/>
        <v>0</v>
      </c>
      <c r="V409" s="24"/>
      <c r="W409" s="24"/>
      <c r="X409" t="s">
        <v>554</v>
      </c>
    </row>
    <row r="410" spans="1:24" x14ac:dyDescent="0.25">
      <c r="A410" s="6">
        <v>331</v>
      </c>
      <c r="B410" t="s">
        <v>555</v>
      </c>
      <c r="C410" t="s">
        <v>74</v>
      </c>
      <c r="S410">
        <f t="shared" si="6"/>
        <v>0</v>
      </c>
      <c r="V410" s="24"/>
      <c r="W410" s="24"/>
    </row>
    <row r="411" spans="1:24" x14ac:dyDescent="0.25">
      <c r="A411" s="6">
        <v>332</v>
      </c>
      <c r="B411" t="s">
        <v>556</v>
      </c>
      <c r="C411" t="s">
        <v>74</v>
      </c>
      <c r="S411">
        <f t="shared" si="6"/>
        <v>0</v>
      </c>
      <c r="V411" s="24"/>
      <c r="W411" s="24"/>
    </row>
    <row r="412" spans="1:24" x14ac:dyDescent="0.25">
      <c r="A412" s="6">
        <v>333</v>
      </c>
      <c r="B412" t="s">
        <v>557</v>
      </c>
      <c r="C412" t="s">
        <v>52</v>
      </c>
      <c r="D412" t="s">
        <v>52</v>
      </c>
      <c r="F412" t="s">
        <v>112</v>
      </c>
      <c r="G412" t="s">
        <v>31</v>
      </c>
      <c r="H412" t="s">
        <v>87</v>
      </c>
      <c r="I412" t="s">
        <v>28</v>
      </c>
      <c r="K412" t="s">
        <v>1</v>
      </c>
      <c r="L412" t="s">
        <v>100</v>
      </c>
      <c r="M412">
        <v>45</v>
      </c>
      <c r="N412">
        <v>40</v>
      </c>
      <c r="O412">
        <v>60</v>
      </c>
      <c r="P412">
        <v>40</v>
      </c>
      <c r="Q412">
        <v>75</v>
      </c>
      <c r="R412">
        <v>50</v>
      </c>
      <c r="S412">
        <f t="shared" si="6"/>
        <v>310</v>
      </c>
      <c r="T412" s="14">
        <v>200</v>
      </c>
      <c r="U412" s="11">
        <v>62</v>
      </c>
      <c r="V412" s="24">
        <v>0.4</v>
      </c>
      <c r="W412" s="24">
        <v>1.2</v>
      </c>
      <c r="X412" t="s">
        <v>558</v>
      </c>
    </row>
    <row r="413" spans="1:24" x14ac:dyDescent="0.25">
      <c r="A413" s="6">
        <v>334</v>
      </c>
      <c r="B413" t="s">
        <v>559</v>
      </c>
      <c r="C413" t="s">
        <v>52</v>
      </c>
      <c r="D413" t="s">
        <v>52</v>
      </c>
      <c r="F413" t="s">
        <v>60</v>
      </c>
      <c r="G413" t="s">
        <v>114</v>
      </c>
      <c r="H413" t="s">
        <v>54</v>
      </c>
      <c r="I413" t="s">
        <v>29</v>
      </c>
      <c r="J413" t="s">
        <v>28</v>
      </c>
      <c r="K413" t="s">
        <v>1</v>
      </c>
      <c r="L413" t="s">
        <v>100</v>
      </c>
      <c r="M413">
        <v>75</v>
      </c>
      <c r="N413">
        <v>70</v>
      </c>
      <c r="O413">
        <v>90</v>
      </c>
      <c r="P413">
        <v>70</v>
      </c>
      <c r="Q413">
        <v>105</v>
      </c>
      <c r="R413">
        <v>80</v>
      </c>
      <c r="S413">
        <f t="shared" si="6"/>
        <v>490</v>
      </c>
      <c r="T413" s="15">
        <v>50</v>
      </c>
      <c r="U413" s="11">
        <v>172</v>
      </c>
      <c r="V413" s="24">
        <v>1.1000000000000001</v>
      </c>
      <c r="W413" s="28">
        <v>11.6</v>
      </c>
      <c r="X413" t="s">
        <v>560</v>
      </c>
    </row>
    <row r="414" spans="1:24" x14ac:dyDescent="0.25">
      <c r="A414" s="6"/>
      <c r="B414" t="s">
        <v>561</v>
      </c>
      <c r="C414" t="s">
        <v>63</v>
      </c>
      <c r="D414" t="s">
        <v>52</v>
      </c>
      <c r="G414" t="s">
        <v>61</v>
      </c>
      <c r="H414" t="s">
        <v>57</v>
      </c>
      <c r="I414" t="s">
        <v>29</v>
      </c>
      <c r="J414" t="s">
        <v>18</v>
      </c>
      <c r="K414" t="s">
        <v>1</v>
      </c>
      <c r="L414" t="s">
        <v>100</v>
      </c>
      <c r="M414">
        <v>75</v>
      </c>
      <c r="N414">
        <v>110</v>
      </c>
      <c r="O414">
        <v>110</v>
      </c>
      <c r="P414">
        <v>110</v>
      </c>
      <c r="Q414">
        <v>105</v>
      </c>
      <c r="R414">
        <v>80</v>
      </c>
      <c r="S414">
        <f t="shared" si="6"/>
        <v>590</v>
      </c>
      <c r="T414" s="14">
        <v>25</v>
      </c>
      <c r="U414" s="11">
        <v>238</v>
      </c>
      <c r="V414" s="24">
        <v>1.5</v>
      </c>
      <c r="W414" s="28">
        <v>13.6</v>
      </c>
      <c r="X414" t="s">
        <v>562</v>
      </c>
    </row>
    <row r="415" spans="1:24" x14ac:dyDescent="0.25">
      <c r="A415" s="6">
        <v>335</v>
      </c>
      <c r="B415" t="s">
        <v>563</v>
      </c>
      <c r="C415" t="s">
        <v>74</v>
      </c>
      <c r="S415">
        <f t="shared" si="6"/>
        <v>0</v>
      </c>
      <c r="V415" s="24"/>
      <c r="W415" s="24"/>
      <c r="X415" t="s">
        <v>564</v>
      </c>
    </row>
    <row r="416" spans="1:24" x14ac:dyDescent="0.25">
      <c r="A416" s="6">
        <v>336</v>
      </c>
      <c r="B416" t="s">
        <v>565</v>
      </c>
      <c r="C416" t="s">
        <v>74</v>
      </c>
      <c r="S416">
        <f t="shared" si="6"/>
        <v>0</v>
      </c>
      <c r="V416" s="24"/>
      <c r="W416" s="24"/>
    </row>
    <row r="417" spans="1:24" x14ac:dyDescent="0.25">
      <c r="A417" s="6">
        <v>337</v>
      </c>
      <c r="B417" t="s">
        <v>566</v>
      </c>
      <c r="C417" t="s">
        <v>74</v>
      </c>
      <c r="S417">
        <f t="shared" si="6"/>
        <v>0</v>
      </c>
      <c r="V417" s="24"/>
      <c r="W417" s="24"/>
      <c r="X417" t="s">
        <v>567</v>
      </c>
    </row>
    <row r="418" spans="1:24" x14ac:dyDescent="0.25">
      <c r="A418" s="6">
        <v>338</v>
      </c>
      <c r="B418" t="s">
        <v>568</v>
      </c>
      <c r="C418" t="s">
        <v>74</v>
      </c>
      <c r="S418">
        <f t="shared" si="6"/>
        <v>0</v>
      </c>
      <c r="V418" s="24"/>
      <c r="W418" s="24"/>
    </row>
    <row r="419" spans="1:24" x14ac:dyDescent="0.25">
      <c r="A419" s="6">
        <v>339</v>
      </c>
      <c r="B419" t="s">
        <v>569</v>
      </c>
      <c r="C419" t="s">
        <v>74</v>
      </c>
      <c r="S419">
        <f t="shared" si="6"/>
        <v>0</v>
      </c>
      <c r="V419" s="24"/>
      <c r="W419" s="24"/>
    </row>
    <row r="420" spans="1:24" x14ac:dyDescent="0.25">
      <c r="A420" s="6">
        <v>340</v>
      </c>
      <c r="B420" t="s">
        <v>570</v>
      </c>
      <c r="C420" t="s">
        <v>74</v>
      </c>
      <c r="S420">
        <f t="shared" si="6"/>
        <v>0</v>
      </c>
      <c r="V420" s="24"/>
      <c r="W420" s="24"/>
    </row>
    <row r="421" spans="1:24" x14ac:dyDescent="0.25">
      <c r="A421" s="6">
        <v>341</v>
      </c>
      <c r="B421" t="s">
        <v>571</v>
      </c>
      <c r="C421" t="s">
        <v>52</v>
      </c>
      <c r="F421" t="s">
        <v>67</v>
      </c>
      <c r="G421" t="s">
        <v>31</v>
      </c>
      <c r="H421" t="s">
        <v>84</v>
      </c>
      <c r="I421" t="s">
        <v>15</v>
      </c>
      <c r="K421" t="s">
        <v>1598</v>
      </c>
      <c r="L421" t="s">
        <v>170</v>
      </c>
      <c r="S421">
        <f t="shared" si="6"/>
        <v>0</v>
      </c>
      <c r="V421" s="24"/>
      <c r="W421" s="24"/>
    </row>
    <row r="422" spans="1:24" x14ac:dyDescent="0.25">
      <c r="A422" s="6">
        <v>342</v>
      </c>
      <c r="B422" t="s">
        <v>572</v>
      </c>
      <c r="C422" t="s">
        <v>52</v>
      </c>
      <c r="F422" t="s">
        <v>60</v>
      </c>
      <c r="G422" t="s">
        <v>102</v>
      </c>
      <c r="H422" t="s">
        <v>87</v>
      </c>
      <c r="I422" t="s">
        <v>15</v>
      </c>
      <c r="J422" t="s">
        <v>4</v>
      </c>
      <c r="K422" t="s">
        <v>1598</v>
      </c>
      <c r="L422" t="s">
        <v>170</v>
      </c>
      <c r="S422">
        <f t="shared" si="6"/>
        <v>0</v>
      </c>
      <c r="V422" s="24"/>
      <c r="W422" s="24"/>
    </row>
    <row r="423" spans="1:24" x14ac:dyDescent="0.25">
      <c r="A423" s="6">
        <v>343</v>
      </c>
      <c r="B423" t="s">
        <v>573</v>
      </c>
      <c r="C423" t="s">
        <v>52</v>
      </c>
      <c r="F423" t="s">
        <v>112</v>
      </c>
      <c r="G423" t="s">
        <v>31</v>
      </c>
      <c r="H423" t="s">
        <v>87</v>
      </c>
      <c r="I423" t="s">
        <v>23</v>
      </c>
      <c r="J423" t="s">
        <v>3</v>
      </c>
      <c r="K423" t="s">
        <v>1</v>
      </c>
      <c r="L423" t="s">
        <v>159</v>
      </c>
      <c r="S423">
        <f t="shared" si="6"/>
        <v>0</v>
      </c>
      <c r="V423" s="24"/>
      <c r="W423" s="24"/>
    </row>
    <row r="424" spans="1:24" x14ac:dyDescent="0.25">
      <c r="A424" s="6">
        <v>344</v>
      </c>
      <c r="B424" t="s">
        <v>574</v>
      </c>
      <c r="C424" t="s">
        <v>52</v>
      </c>
      <c r="F424" t="s">
        <v>60</v>
      </c>
      <c r="G424" t="s">
        <v>114</v>
      </c>
      <c r="H424" t="s">
        <v>54</v>
      </c>
      <c r="I424" t="s">
        <v>23</v>
      </c>
      <c r="J424" t="s">
        <v>3</v>
      </c>
      <c r="K424" t="s">
        <v>1</v>
      </c>
      <c r="L424" t="s">
        <v>159</v>
      </c>
      <c r="S424">
        <f t="shared" si="6"/>
        <v>0</v>
      </c>
      <c r="V424" s="24"/>
      <c r="W424" s="24"/>
    </row>
    <row r="425" spans="1:24" x14ac:dyDescent="0.25">
      <c r="A425" s="6">
        <v>345</v>
      </c>
      <c r="B425" t="s">
        <v>575</v>
      </c>
      <c r="C425" t="s">
        <v>52</v>
      </c>
      <c r="F425" t="s">
        <v>53</v>
      </c>
      <c r="G425" t="s">
        <v>31</v>
      </c>
      <c r="H425" t="s">
        <v>54</v>
      </c>
      <c r="I425" t="s">
        <v>17</v>
      </c>
      <c r="J425" t="s">
        <v>27</v>
      </c>
      <c r="K425" t="s">
        <v>1</v>
      </c>
      <c r="L425" t="s">
        <v>136</v>
      </c>
      <c r="S425">
        <f t="shared" si="6"/>
        <v>0</v>
      </c>
      <c r="V425" s="24"/>
      <c r="W425" s="24"/>
      <c r="X425" t="s">
        <v>576</v>
      </c>
    </row>
    <row r="426" spans="1:24" x14ac:dyDescent="0.25">
      <c r="A426" s="6">
        <v>346</v>
      </c>
      <c r="B426" t="s">
        <v>577</v>
      </c>
      <c r="C426" t="s">
        <v>52</v>
      </c>
      <c r="F426" t="s">
        <v>60</v>
      </c>
      <c r="G426" t="s">
        <v>114</v>
      </c>
      <c r="H426" t="s">
        <v>57</v>
      </c>
      <c r="I426" t="s">
        <v>17</v>
      </c>
      <c r="J426" t="s">
        <v>27</v>
      </c>
      <c r="K426" t="s">
        <v>1</v>
      </c>
      <c r="L426" t="s">
        <v>136</v>
      </c>
      <c r="S426">
        <f t="shared" si="6"/>
        <v>0</v>
      </c>
      <c r="V426" s="24"/>
      <c r="W426" s="24"/>
      <c r="X426" t="s">
        <v>578</v>
      </c>
    </row>
    <row r="427" spans="1:24" x14ac:dyDescent="0.25">
      <c r="A427" s="6">
        <v>347</v>
      </c>
      <c r="B427" t="s">
        <v>579</v>
      </c>
      <c r="C427" t="s">
        <v>52</v>
      </c>
      <c r="F427" t="s">
        <v>53</v>
      </c>
      <c r="G427" t="s">
        <v>31</v>
      </c>
      <c r="H427" t="s">
        <v>54</v>
      </c>
      <c r="I427" t="s">
        <v>17</v>
      </c>
      <c r="J427" t="s">
        <v>10</v>
      </c>
      <c r="K427" t="s">
        <v>1</v>
      </c>
      <c r="L427" t="s">
        <v>170</v>
      </c>
      <c r="S427">
        <f t="shared" si="6"/>
        <v>0</v>
      </c>
      <c r="V427" s="24"/>
      <c r="W427" s="24"/>
    </row>
    <row r="428" spans="1:24" x14ac:dyDescent="0.25">
      <c r="A428" s="6">
        <v>348</v>
      </c>
      <c r="B428" t="s">
        <v>580</v>
      </c>
      <c r="C428" t="s">
        <v>52</v>
      </c>
      <c r="F428" t="s">
        <v>60</v>
      </c>
      <c r="G428" t="s">
        <v>114</v>
      </c>
      <c r="H428" t="s">
        <v>57</v>
      </c>
      <c r="I428" t="s">
        <v>17</v>
      </c>
      <c r="J428" t="s">
        <v>10</v>
      </c>
      <c r="K428" t="s">
        <v>1</v>
      </c>
      <c r="L428" t="s">
        <v>170</v>
      </c>
      <c r="S428">
        <f t="shared" si="6"/>
        <v>0</v>
      </c>
      <c r="V428" s="24"/>
      <c r="W428" s="24"/>
      <c r="X428" t="s">
        <v>581</v>
      </c>
    </row>
    <row r="429" spans="1:24" x14ac:dyDescent="0.25">
      <c r="A429" s="6">
        <v>349</v>
      </c>
      <c r="B429" t="s">
        <v>582</v>
      </c>
      <c r="C429" t="s">
        <v>74</v>
      </c>
      <c r="D429" t="s">
        <v>52</v>
      </c>
      <c r="M429">
        <v>20</v>
      </c>
      <c r="N429">
        <v>15</v>
      </c>
      <c r="O429">
        <v>20</v>
      </c>
      <c r="P429">
        <v>10</v>
      </c>
      <c r="Q429">
        <v>55</v>
      </c>
      <c r="R429">
        <v>80</v>
      </c>
      <c r="S429">
        <f t="shared" si="6"/>
        <v>200</v>
      </c>
      <c r="T429" s="17">
        <v>255</v>
      </c>
      <c r="U429" s="14">
        <v>32</v>
      </c>
      <c r="V429" s="24">
        <v>0.6</v>
      </c>
      <c r="W429" s="24">
        <v>7.4</v>
      </c>
    </row>
    <row r="430" spans="1:24" x14ac:dyDescent="0.25">
      <c r="B430" t="s">
        <v>1941</v>
      </c>
      <c r="C430" t="s">
        <v>176</v>
      </c>
      <c r="D430" t="s">
        <v>52</v>
      </c>
      <c r="F430" t="s">
        <v>53</v>
      </c>
      <c r="G430" t="s">
        <v>31</v>
      </c>
      <c r="H430" t="s">
        <v>54</v>
      </c>
      <c r="I430" t="s">
        <v>15</v>
      </c>
      <c r="J430" t="s">
        <v>18</v>
      </c>
      <c r="K430" t="s">
        <v>1600</v>
      </c>
      <c r="L430" t="s">
        <v>227</v>
      </c>
      <c r="M430">
        <v>20</v>
      </c>
      <c r="N430">
        <v>15</v>
      </c>
      <c r="O430">
        <v>20</v>
      </c>
      <c r="P430">
        <v>50</v>
      </c>
      <c r="Q430">
        <v>55</v>
      </c>
      <c r="R430">
        <v>80</v>
      </c>
      <c r="S430">
        <f t="shared" si="6"/>
        <v>240</v>
      </c>
      <c r="T430" s="17">
        <v>255</v>
      </c>
      <c r="U430" s="11">
        <v>38</v>
      </c>
      <c r="V430" s="24">
        <v>0.5</v>
      </c>
      <c r="W430" s="24">
        <v>11.6</v>
      </c>
    </row>
    <row r="431" spans="1:24" x14ac:dyDescent="0.25">
      <c r="A431" s="6">
        <v>350</v>
      </c>
      <c r="B431" t="s">
        <v>583</v>
      </c>
      <c r="C431" t="s">
        <v>74</v>
      </c>
      <c r="D431" t="s">
        <v>52</v>
      </c>
      <c r="M431">
        <v>95</v>
      </c>
      <c r="N431">
        <v>60</v>
      </c>
      <c r="O431">
        <v>79</v>
      </c>
      <c r="P431">
        <v>100</v>
      </c>
      <c r="Q431">
        <v>125</v>
      </c>
      <c r="R431">
        <v>81</v>
      </c>
      <c r="S431">
        <f t="shared" si="6"/>
        <v>540</v>
      </c>
      <c r="T431" s="14">
        <v>45</v>
      </c>
      <c r="U431" s="15">
        <v>237</v>
      </c>
      <c r="V431" s="24">
        <v>6.2</v>
      </c>
      <c r="W431" s="25">
        <v>217.5</v>
      </c>
    </row>
    <row r="432" spans="1:24" x14ac:dyDescent="0.25">
      <c r="B432" t="s">
        <v>1940</v>
      </c>
      <c r="C432" t="s">
        <v>176</v>
      </c>
      <c r="D432" t="s">
        <v>52</v>
      </c>
      <c r="F432" t="s">
        <v>60</v>
      </c>
      <c r="G432" t="s">
        <v>64</v>
      </c>
      <c r="H432" t="s">
        <v>57</v>
      </c>
      <c r="I432" t="s">
        <v>15</v>
      </c>
      <c r="J432" t="s">
        <v>18</v>
      </c>
      <c r="K432" t="s">
        <v>1600</v>
      </c>
      <c r="L432" t="s">
        <v>227</v>
      </c>
      <c r="M432">
        <v>95</v>
      </c>
      <c r="N432">
        <v>60</v>
      </c>
      <c r="O432">
        <v>79</v>
      </c>
      <c r="P432">
        <v>120</v>
      </c>
      <c r="Q432">
        <v>105</v>
      </c>
      <c r="R432">
        <v>81</v>
      </c>
      <c r="S432">
        <f t="shared" si="6"/>
        <v>540</v>
      </c>
      <c r="T432" s="17">
        <v>35</v>
      </c>
      <c r="U432" s="11">
        <v>283</v>
      </c>
      <c r="V432" s="24">
        <v>7.2</v>
      </c>
      <c r="W432" s="24">
        <v>240</v>
      </c>
    </row>
    <row r="433" spans="1:24" x14ac:dyDescent="0.25">
      <c r="A433" s="6">
        <v>351</v>
      </c>
      <c r="B433" t="s">
        <v>584</v>
      </c>
      <c r="C433" t="s">
        <v>74</v>
      </c>
      <c r="S433">
        <f t="shared" si="6"/>
        <v>0</v>
      </c>
      <c r="V433" s="24"/>
      <c r="W433" s="24"/>
    </row>
    <row r="434" spans="1:24" x14ac:dyDescent="0.25">
      <c r="A434" s="6">
        <v>352</v>
      </c>
      <c r="B434" t="s">
        <v>585</v>
      </c>
      <c r="C434" t="s">
        <v>74</v>
      </c>
      <c r="S434">
        <f t="shared" si="6"/>
        <v>0</v>
      </c>
      <c r="V434" s="24"/>
      <c r="W434" s="24"/>
    </row>
    <row r="435" spans="1:24" x14ac:dyDescent="0.25">
      <c r="A435" s="6">
        <v>353</v>
      </c>
      <c r="B435" t="s">
        <v>586</v>
      </c>
      <c r="C435" t="s">
        <v>52</v>
      </c>
      <c r="F435" t="s">
        <v>67</v>
      </c>
      <c r="G435" t="s">
        <v>31</v>
      </c>
      <c r="H435" t="s">
        <v>87</v>
      </c>
      <c r="I435" t="s">
        <v>24</v>
      </c>
      <c r="K435" t="s">
        <v>1</v>
      </c>
      <c r="L435" t="s">
        <v>197</v>
      </c>
      <c r="S435">
        <f t="shared" si="6"/>
        <v>0</v>
      </c>
      <c r="V435" s="24"/>
      <c r="W435" s="24"/>
    </row>
    <row r="436" spans="1:24" x14ac:dyDescent="0.25">
      <c r="A436" s="6">
        <v>354</v>
      </c>
      <c r="B436" t="s">
        <v>587</v>
      </c>
      <c r="C436" t="s">
        <v>52</v>
      </c>
      <c r="F436" t="s">
        <v>60</v>
      </c>
      <c r="G436" t="s">
        <v>114</v>
      </c>
      <c r="H436" t="s">
        <v>54</v>
      </c>
      <c r="I436" t="s">
        <v>24</v>
      </c>
      <c r="K436" t="s">
        <v>1</v>
      </c>
      <c r="L436" t="s">
        <v>197</v>
      </c>
      <c r="S436">
        <f t="shared" si="6"/>
        <v>0</v>
      </c>
      <c r="V436" s="24"/>
      <c r="W436" s="24"/>
    </row>
    <row r="437" spans="1:24" x14ac:dyDescent="0.25">
      <c r="A437" s="6"/>
      <c r="B437" t="s">
        <v>588</v>
      </c>
      <c r="C437" t="s">
        <v>63</v>
      </c>
      <c r="G437" t="s">
        <v>61</v>
      </c>
      <c r="H437" t="s">
        <v>57</v>
      </c>
      <c r="I437" t="s">
        <v>24</v>
      </c>
      <c r="K437" t="s">
        <v>1</v>
      </c>
      <c r="L437" t="s">
        <v>197</v>
      </c>
      <c r="S437">
        <f t="shared" si="6"/>
        <v>0</v>
      </c>
      <c r="V437" s="24"/>
      <c r="W437" s="24"/>
    </row>
    <row r="438" spans="1:24" x14ac:dyDescent="0.25">
      <c r="A438" s="6">
        <v>355</v>
      </c>
      <c r="B438" t="s">
        <v>589</v>
      </c>
      <c r="C438" t="s">
        <v>52</v>
      </c>
      <c r="F438" t="s">
        <v>169</v>
      </c>
      <c r="G438" t="s">
        <v>31</v>
      </c>
      <c r="H438" t="s">
        <v>87</v>
      </c>
      <c r="I438" t="s">
        <v>24</v>
      </c>
      <c r="K438" t="s">
        <v>1</v>
      </c>
      <c r="L438" t="s">
        <v>197</v>
      </c>
      <c r="S438">
        <f t="shared" si="6"/>
        <v>0</v>
      </c>
      <c r="V438" s="24"/>
      <c r="W438" s="24"/>
    </row>
    <row r="439" spans="1:24" x14ac:dyDescent="0.25">
      <c r="A439" s="6">
        <v>356</v>
      </c>
      <c r="B439" t="s">
        <v>590</v>
      </c>
      <c r="C439" t="s">
        <v>52</v>
      </c>
      <c r="F439" t="s">
        <v>169</v>
      </c>
      <c r="G439" t="s">
        <v>33</v>
      </c>
      <c r="H439" t="s">
        <v>54</v>
      </c>
      <c r="I439" t="s">
        <v>24</v>
      </c>
      <c r="K439" t="s">
        <v>1</v>
      </c>
      <c r="L439" t="s">
        <v>197</v>
      </c>
      <c r="S439">
        <f t="shared" si="6"/>
        <v>0</v>
      </c>
      <c r="V439" s="24"/>
      <c r="W439" s="24"/>
    </row>
    <row r="440" spans="1:24" x14ac:dyDescent="0.25">
      <c r="A440" s="6">
        <v>357</v>
      </c>
      <c r="B440" t="s">
        <v>591</v>
      </c>
      <c r="C440" t="s">
        <v>74</v>
      </c>
      <c r="S440">
        <f t="shared" si="6"/>
        <v>0</v>
      </c>
      <c r="V440" s="24"/>
      <c r="W440" s="24"/>
    </row>
    <row r="441" spans="1:24" x14ac:dyDescent="0.25">
      <c r="A441" s="6">
        <v>358</v>
      </c>
      <c r="B441" t="s">
        <v>592</v>
      </c>
      <c r="C441" t="s">
        <v>74</v>
      </c>
      <c r="S441">
        <f t="shared" si="6"/>
        <v>0</v>
      </c>
      <c r="V441" s="24"/>
      <c r="W441" s="24"/>
    </row>
    <row r="442" spans="1:24" x14ac:dyDescent="0.25">
      <c r="A442" s="6">
        <v>359</v>
      </c>
      <c r="B442" t="s">
        <v>593</v>
      </c>
      <c r="C442" t="s">
        <v>52</v>
      </c>
      <c r="F442" t="s">
        <v>239</v>
      </c>
      <c r="G442" t="s">
        <v>102</v>
      </c>
      <c r="H442" t="s">
        <v>54</v>
      </c>
      <c r="I442" t="s">
        <v>4</v>
      </c>
      <c r="K442" t="s">
        <v>1599</v>
      </c>
      <c r="L442" t="s">
        <v>127</v>
      </c>
      <c r="S442">
        <f t="shared" si="6"/>
        <v>0</v>
      </c>
      <c r="V442" s="24"/>
      <c r="W442" s="24"/>
    </row>
    <row r="443" spans="1:24" x14ac:dyDescent="0.25">
      <c r="A443" s="6"/>
      <c r="B443" t="s">
        <v>594</v>
      </c>
      <c r="C443" t="s">
        <v>63</v>
      </c>
      <c r="G443" t="s">
        <v>61</v>
      </c>
      <c r="H443" t="s">
        <v>57</v>
      </c>
      <c r="I443" t="s">
        <v>4</v>
      </c>
      <c r="K443" t="s">
        <v>1599</v>
      </c>
      <c r="L443" t="s">
        <v>127</v>
      </c>
      <c r="S443">
        <f t="shared" si="6"/>
        <v>0</v>
      </c>
      <c r="V443" s="24"/>
      <c r="W443" s="24"/>
    </row>
    <row r="444" spans="1:24" x14ac:dyDescent="0.25">
      <c r="A444" s="6">
        <v>360</v>
      </c>
      <c r="B444" t="s">
        <v>595</v>
      </c>
      <c r="C444" t="s">
        <v>74</v>
      </c>
      <c r="S444">
        <f t="shared" si="6"/>
        <v>0</v>
      </c>
      <c r="V444" s="24"/>
      <c r="W444" s="24"/>
    </row>
    <row r="445" spans="1:24" x14ac:dyDescent="0.25">
      <c r="A445" s="6">
        <v>361</v>
      </c>
      <c r="B445" t="s">
        <v>596</v>
      </c>
      <c r="C445" t="s">
        <v>52</v>
      </c>
      <c r="F445" t="s">
        <v>169</v>
      </c>
      <c r="G445" t="s">
        <v>31</v>
      </c>
      <c r="H445" t="s">
        <v>84</v>
      </c>
      <c r="I445" t="s">
        <v>2</v>
      </c>
      <c r="K445" t="s">
        <v>1</v>
      </c>
      <c r="L445" t="s">
        <v>173</v>
      </c>
      <c r="S445">
        <f t="shared" si="6"/>
        <v>0</v>
      </c>
      <c r="V445" s="24"/>
      <c r="W445" s="24"/>
      <c r="X445" t="s">
        <v>1863</v>
      </c>
    </row>
    <row r="446" spans="1:24" x14ac:dyDescent="0.25">
      <c r="A446" s="6">
        <v>362</v>
      </c>
      <c r="B446" t="s">
        <v>597</v>
      </c>
      <c r="C446" t="s">
        <v>52</v>
      </c>
      <c r="F446" t="s">
        <v>60</v>
      </c>
      <c r="G446" t="s">
        <v>86</v>
      </c>
      <c r="H446" t="s">
        <v>54</v>
      </c>
      <c r="I446" t="s">
        <v>2</v>
      </c>
      <c r="K446" t="s">
        <v>1</v>
      </c>
      <c r="L446" t="s">
        <v>173</v>
      </c>
      <c r="S446">
        <f t="shared" si="6"/>
        <v>0</v>
      </c>
      <c r="V446" s="24"/>
      <c r="W446" s="24"/>
    </row>
    <row r="447" spans="1:24" x14ac:dyDescent="0.25">
      <c r="A447" s="6"/>
      <c r="B447" t="s">
        <v>598</v>
      </c>
      <c r="C447" t="s">
        <v>63</v>
      </c>
      <c r="I447" t="s">
        <v>2</v>
      </c>
      <c r="K447" t="s">
        <v>1</v>
      </c>
      <c r="L447" t="s">
        <v>173</v>
      </c>
      <c r="S447">
        <f t="shared" si="6"/>
        <v>0</v>
      </c>
      <c r="V447" s="24"/>
      <c r="W447" s="24"/>
      <c r="X447" t="s">
        <v>1862</v>
      </c>
    </row>
    <row r="448" spans="1:24" x14ac:dyDescent="0.25">
      <c r="A448" s="6">
        <v>363</v>
      </c>
      <c r="B448" t="s">
        <v>599</v>
      </c>
      <c r="C448" t="s">
        <v>52</v>
      </c>
      <c r="F448" t="s">
        <v>53</v>
      </c>
      <c r="G448" t="s">
        <v>31</v>
      </c>
      <c r="H448" t="s">
        <v>87</v>
      </c>
      <c r="I448" t="s">
        <v>2</v>
      </c>
      <c r="J448" t="s">
        <v>15</v>
      </c>
      <c r="K448" t="s">
        <v>1</v>
      </c>
      <c r="L448" t="s">
        <v>55</v>
      </c>
      <c r="S448">
        <f t="shared" si="6"/>
        <v>0</v>
      </c>
      <c r="V448" s="24"/>
      <c r="W448" s="24"/>
    </row>
    <row r="449" spans="1:24" x14ac:dyDescent="0.25">
      <c r="A449" s="6">
        <v>364</v>
      </c>
      <c r="B449" t="s">
        <v>600</v>
      </c>
      <c r="C449" t="s">
        <v>52</v>
      </c>
      <c r="F449" t="s">
        <v>53</v>
      </c>
      <c r="G449" t="s">
        <v>33</v>
      </c>
      <c r="H449" t="s">
        <v>87</v>
      </c>
      <c r="I449" t="s">
        <v>2</v>
      </c>
      <c r="J449" t="s">
        <v>15</v>
      </c>
      <c r="K449" t="s">
        <v>1</v>
      </c>
      <c r="L449" t="s">
        <v>129</v>
      </c>
      <c r="S449">
        <f t="shared" si="6"/>
        <v>0</v>
      </c>
      <c r="V449" s="24"/>
      <c r="W449" s="24"/>
    </row>
    <row r="450" spans="1:24" x14ac:dyDescent="0.25">
      <c r="A450" s="6">
        <v>365</v>
      </c>
      <c r="B450" t="s">
        <v>601</v>
      </c>
      <c r="C450" t="s">
        <v>52</v>
      </c>
      <c r="F450" t="s">
        <v>60</v>
      </c>
      <c r="G450" t="s">
        <v>102</v>
      </c>
      <c r="H450" t="s">
        <v>54</v>
      </c>
      <c r="I450" t="s">
        <v>2</v>
      </c>
      <c r="J450" t="s">
        <v>15</v>
      </c>
      <c r="K450" t="s">
        <v>1</v>
      </c>
      <c r="L450" t="s">
        <v>129</v>
      </c>
      <c r="S450">
        <f t="shared" si="6"/>
        <v>0</v>
      </c>
      <c r="V450" s="24"/>
      <c r="W450" s="24"/>
      <c r="X450" t="s">
        <v>602</v>
      </c>
    </row>
    <row r="451" spans="1:24" x14ac:dyDescent="0.25">
      <c r="A451" s="6">
        <v>366</v>
      </c>
      <c r="B451" t="s">
        <v>603</v>
      </c>
      <c r="C451" t="s">
        <v>74</v>
      </c>
      <c r="S451">
        <f t="shared" si="6"/>
        <v>0</v>
      </c>
      <c r="V451" s="24"/>
      <c r="W451" s="24"/>
      <c r="X451" t="s">
        <v>604</v>
      </c>
    </row>
    <row r="452" spans="1:24" x14ac:dyDescent="0.25">
      <c r="A452" s="6">
        <v>367</v>
      </c>
      <c r="B452" t="s">
        <v>605</v>
      </c>
      <c r="C452" t="s">
        <v>74</v>
      </c>
      <c r="S452">
        <f t="shared" si="6"/>
        <v>0</v>
      </c>
      <c r="V452" s="24"/>
      <c r="W452" s="24"/>
    </row>
    <row r="453" spans="1:24" x14ac:dyDescent="0.25">
      <c r="A453" s="6">
        <v>368</v>
      </c>
      <c r="B453" t="s">
        <v>606</v>
      </c>
      <c r="C453" t="s">
        <v>74</v>
      </c>
      <c r="S453">
        <f t="shared" si="6"/>
        <v>0</v>
      </c>
      <c r="V453" s="24"/>
      <c r="W453" s="24"/>
    </row>
    <row r="454" spans="1:24" x14ac:dyDescent="0.25">
      <c r="A454" s="6">
        <v>369</v>
      </c>
      <c r="B454" t="s">
        <v>607</v>
      </c>
      <c r="C454" t="s">
        <v>52</v>
      </c>
      <c r="F454" t="s">
        <v>239</v>
      </c>
      <c r="G454" t="s">
        <v>86</v>
      </c>
      <c r="H454" t="s">
        <v>54</v>
      </c>
      <c r="I454" t="s">
        <v>15</v>
      </c>
      <c r="J454" t="s">
        <v>17</v>
      </c>
      <c r="K454" t="s">
        <v>1598</v>
      </c>
      <c r="L454" t="s">
        <v>227</v>
      </c>
      <c r="S454">
        <f t="shared" si="6"/>
        <v>0</v>
      </c>
      <c r="V454" s="24"/>
      <c r="W454" s="24"/>
      <c r="X454" t="s">
        <v>608</v>
      </c>
    </row>
    <row r="455" spans="1:24" x14ac:dyDescent="0.25">
      <c r="A455" s="6">
        <v>370</v>
      </c>
      <c r="B455" t="s">
        <v>609</v>
      </c>
      <c r="C455" t="s">
        <v>52</v>
      </c>
      <c r="F455" t="s">
        <v>112</v>
      </c>
      <c r="G455" t="s">
        <v>31</v>
      </c>
      <c r="H455" t="s">
        <v>87</v>
      </c>
      <c r="I455" t="s">
        <v>15</v>
      </c>
      <c r="K455" t="s">
        <v>1</v>
      </c>
      <c r="L455" t="s">
        <v>227</v>
      </c>
      <c r="S455">
        <f t="shared" si="6"/>
        <v>0</v>
      </c>
      <c r="V455" s="24"/>
      <c r="W455" s="24"/>
      <c r="X455" t="s">
        <v>610</v>
      </c>
    </row>
    <row r="456" spans="1:24" x14ac:dyDescent="0.25">
      <c r="A456" s="6">
        <v>371</v>
      </c>
      <c r="B456" t="s">
        <v>611</v>
      </c>
      <c r="C456" t="s">
        <v>52</v>
      </c>
      <c r="D456" t="s">
        <v>52</v>
      </c>
      <c r="F456" t="s">
        <v>67</v>
      </c>
      <c r="G456" t="s">
        <v>31</v>
      </c>
      <c r="H456" t="s">
        <v>57</v>
      </c>
      <c r="I456" t="s">
        <v>29</v>
      </c>
      <c r="K456" t="s">
        <v>1600</v>
      </c>
      <c r="L456" t="s">
        <v>55</v>
      </c>
      <c r="M456">
        <v>45</v>
      </c>
      <c r="N456">
        <v>75</v>
      </c>
      <c r="O456">
        <v>60</v>
      </c>
      <c r="P456">
        <v>40</v>
      </c>
      <c r="Q456">
        <v>30</v>
      </c>
      <c r="R456">
        <v>50</v>
      </c>
      <c r="S456">
        <f t="shared" si="6"/>
        <v>300</v>
      </c>
      <c r="T456" s="17">
        <v>45</v>
      </c>
      <c r="U456" s="11">
        <v>60</v>
      </c>
      <c r="V456" s="24">
        <v>0.6</v>
      </c>
      <c r="W456" s="28">
        <v>26.1</v>
      </c>
    </row>
    <row r="457" spans="1:24" x14ac:dyDescent="0.25">
      <c r="A457" s="6">
        <v>372</v>
      </c>
      <c r="B457" t="s">
        <v>612</v>
      </c>
      <c r="C457" t="s">
        <v>52</v>
      </c>
      <c r="D457" t="s">
        <v>52</v>
      </c>
      <c r="F457" t="s">
        <v>67</v>
      </c>
      <c r="G457" t="s">
        <v>33</v>
      </c>
      <c r="H457" t="s">
        <v>57</v>
      </c>
      <c r="I457" t="s">
        <v>29</v>
      </c>
      <c r="K457" t="s">
        <v>1600</v>
      </c>
      <c r="L457" t="s">
        <v>69</v>
      </c>
      <c r="M457">
        <v>65</v>
      </c>
      <c r="N457">
        <v>95</v>
      </c>
      <c r="O457">
        <v>100</v>
      </c>
      <c r="P457">
        <v>60</v>
      </c>
      <c r="Q457">
        <v>50</v>
      </c>
      <c r="R457">
        <v>50</v>
      </c>
      <c r="S457">
        <f t="shared" si="6"/>
        <v>420</v>
      </c>
      <c r="T457" s="14">
        <v>25</v>
      </c>
      <c r="U457" s="11">
        <v>147</v>
      </c>
      <c r="V457" s="24">
        <v>1.1000000000000001</v>
      </c>
      <c r="W457" s="24">
        <v>110.5</v>
      </c>
    </row>
    <row r="458" spans="1:24" x14ac:dyDescent="0.25">
      <c r="A458" s="6">
        <v>373</v>
      </c>
      <c r="B458" t="s">
        <v>613</v>
      </c>
      <c r="C458" t="s">
        <v>52</v>
      </c>
      <c r="D458" t="s">
        <v>52</v>
      </c>
      <c r="F458" t="s">
        <v>60</v>
      </c>
      <c r="G458" t="s">
        <v>64</v>
      </c>
      <c r="H458" t="s">
        <v>57</v>
      </c>
      <c r="I458" t="s">
        <v>29</v>
      </c>
      <c r="J458" t="s">
        <v>28</v>
      </c>
      <c r="K458" t="s">
        <v>1600</v>
      </c>
      <c r="L458" t="s">
        <v>69</v>
      </c>
      <c r="M458">
        <v>95</v>
      </c>
      <c r="N458" s="14">
        <v>134</v>
      </c>
      <c r="O458">
        <v>80</v>
      </c>
      <c r="P458">
        <v>110</v>
      </c>
      <c r="Q458">
        <v>80</v>
      </c>
      <c r="R458" s="15">
        <v>101</v>
      </c>
      <c r="S458">
        <f t="shared" si="6"/>
        <v>600</v>
      </c>
      <c r="T458" s="14">
        <v>12</v>
      </c>
      <c r="U458" s="11">
        <v>270</v>
      </c>
      <c r="V458" s="24">
        <v>1.5</v>
      </c>
      <c r="W458" s="24">
        <v>102.6</v>
      </c>
      <c r="X458" t="s">
        <v>614</v>
      </c>
    </row>
    <row r="459" spans="1:24" x14ac:dyDescent="0.25">
      <c r="A459" s="6"/>
      <c r="B459" t="s">
        <v>615</v>
      </c>
      <c r="C459" t="s">
        <v>63</v>
      </c>
      <c r="D459" t="s">
        <v>52</v>
      </c>
      <c r="G459" t="s">
        <v>37</v>
      </c>
      <c r="H459" t="s">
        <v>65</v>
      </c>
      <c r="I459" t="s">
        <v>29</v>
      </c>
      <c r="J459" t="s">
        <v>28</v>
      </c>
      <c r="K459" t="s">
        <v>1600</v>
      </c>
      <c r="L459" t="s">
        <v>69</v>
      </c>
      <c r="M459">
        <v>95</v>
      </c>
      <c r="N459">
        <v>145</v>
      </c>
      <c r="O459">
        <v>130</v>
      </c>
      <c r="P459">
        <v>120</v>
      </c>
      <c r="Q459">
        <v>90</v>
      </c>
      <c r="R459">
        <v>120</v>
      </c>
      <c r="S459">
        <f t="shared" si="6"/>
        <v>700</v>
      </c>
      <c r="T459" s="14">
        <v>6</v>
      </c>
      <c r="U459" s="11">
        <v>370</v>
      </c>
      <c r="V459" s="24">
        <v>1.8</v>
      </c>
      <c r="W459" s="24">
        <v>112.6</v>
      </c>
    </row>
    <row r="460" spans="1:24" x14ac:dyDescent="0.25">
      <c r="A460" s="6">
        <v>374</v>
      </c>
      <c r="B460" t="s">
        <v>616</v>
      </c>
      <c r="C460" t="s">
        <v>74</v>
      </c>
      <c r="D460" t="s">
        <v>1889</v>
      </c>
      <c r="F460" t="s">
        <v>67</v>
      </c>
      <c r="G460" t="s">
        <v>31</v>
      </c>
      <c r="H460" t="s">
        <v>57</v>
      </c>
      <c r="I460" t="s">
        <v>11</v>
      </c>
      <c r="J460" t="s">
        <v>3</v>
      </c>
      <c r="K460" t="s">
        <v>1600</v>
      </c>
      <c r="L460" t="s">
        <v>55</v>
      </c>
      <c r="S460">
        <f t="shared" si="6"/>
        <v>0</v>
      </c>
      <c r="V460" s="24"/>
      <c r="W460" s="24"/>
      <c r="X460" t="s">
        <v>617</v>
      </c>
    </row>
    <row r="461" spans="1:24" x14ac:dyDescent="0.25">
      <c r="A461" s="6">
        <v>375</v>
      </c>
      <c r="B461" t="s">
        <v>618</v>
      </c>
      <c r="C461" t="s">
        <v>74</v>
      </c>
      <c r="D461" t="s">
        <v>1889</v>
      </c>
      <c r="F461" t="s">
        <v>67</v>
      </c>
      <c r="G461" t="s">
        <v>31</v>
      </c>
      <c r="H461" t="s">
        <v>57</v>
      </c>
      <c r="I461" t="s">
        <v>11</v>
      </c>
      <c r="J461" t="s">
        <v>3</v>
      </c>
      <c r="K461" t="s">
        <v>1600</v>
      </c>
      <c r="L461" t="s">
        <v>173</v>
      </c>
      <c r="S461">
        <f t="shared" si="6"/>
        <v>0</v>
      </c>
      <c r="V461" s="24"/>
      <c r="W461" s="24"/>
      <c r="X461" t="s">
        <v>1610</v>
      </c>
    </row>
    <row r="462" spans="1:24" x14ac:dyDescent="0.25">
      <c r="A462" s="6">
        <v>376</v>
      </c>
      <c r="B462" t="s">
        <v>619</v>
      </c>
      <c r="C462" t="s">
        <v>74</v>
      </c>
      <c r="D462" t="s">
        <v>1889</v>
      </c>
      <c r="F462" t="s">
        <v>60</v>
      </c>
      <c r="G462" t="s">
        <v>61</v>
      </c>
      <c r="H462" t="s">
        <v>57</v>
      </c>
      <c r="I462" t="s">
        <v>11</v>
      </c>
      <c r="J462" t="s">
        <v>3</v>
      </c>
      <c r="K462" t="s">
        <v>1600</v>
      </c>
      <c r="L462" t="s">
        <v>173</v>
      </c>
      <c r="S462">
        <f t="shared" si="6"/>
        <v>0</v>
      </c>
      <c r="V462" s="24"/>
      <c r="W462" s="24"/>
    </row>
    <row r="463" spans="1:24" x14ac:dyDescent="0.25">
      <c r="A463" s="6"/>
      <c r="B463" t="s">
        <v>620</v>
      </c>
      <c r="C463" t="s">
        <v>74</v>
      </c>
      <c r="D463" t="s">
        <v>1889</v>
      </c>
      <c r="G463" t="s">
        <v>64</v>
      </c>
      <c r="H463" t="s">
        <v>65</v>
      </c>
      <c r="I463" t="s">
        <v>11</v>
      </c>
      <c r="J463" t="s">
        <v>3</v>
      </c>
      <c r="K463" t="s">
        <v>1600</v>
      </c>
      <c r="L463" t="s">
        <v>173</v>
      </c>
      <c r="S463">
        <f t="shared" si="6"/>
        <v>0</v>
      </c>
      <c r="V463" s="24"/>
      <c r="W463" s="24"/>
    </row>
    <row r="464" spans="1:24" x14ac:dyDescent="0.25">
      <c r="A464" s="6">
        <v>377</v>
      </c>
      <c r="B464" t="s">
        <v>621</v>
      </c>
      <c r="C464" t="s">
        <v>74</v>
      </c>
      <c r="S464">
        <f t="shared" si="6"/>
        <v>0</v>
      </c>
      <c r="V464" s="24"/>
      <c r="W464" s="24"/>
      <c r="X464" t="s">
        <v>622</v>
      </c>
    </row>
    <row r="465" spans="1:24" x14ac:dyDescent="0.25">
      <c r="A465" s="6">
        <v>378</v>
      </c>
      <c r="B465" t="s">
        <v>623</v>
      </c>
      <c r="C465" t="s">
        <v>74</v>
      </c>
      <c r="S465">
        <f t="shared" si="6"/>
        <v>0</v>
      </c>
      <c r="V465" s="24"/>
      <c r="W465" s="24"/>
      <c r="X465" t="s">
        <v>1613</v>
      </c>
    </row>
    <row r="466" spans="1:24" x14ac:dyDescent="0.25">
      <c r="A466" s="6">
        <v>379</v>
      </c>
      <c r="B466" t="s">
        <v>624</v>
      </c>
      <c r="C466" t="s">
        <v>74</v>
      </c>
      <c r="S466">
        <f t="shared" si="6"/>
        <v>0</v>
      </c>
      <c r="V466" s="24"/>
      <c r="W466" s="24"/>
    </row>
    <row r="467" spans="1:24" x14ac:dyDescent="0.25">
      <c r="A467" s="6">
        <v>380</v>
      </c>
      <c r="B467" t="s">
        <v>625</v>
      </c>
      <c r="C467" t="s">
        <v>74</v>
      </c>
      <c r="S467">
        <f t="shared" ref="S467:S477" si="7">SUM(M467:R467)</f>
        <v>0</v>
      </c>
      <c r="V467" s="24"/>
      <c r="W467" s="24"/>
    </row>
    <row r="468" spans="1:24" x14ac:dyDescent="0.25">
      <c r="A468" s="6"/>
      <c r="B468" t="s">
        <v>626</v>
      </c>
      <c r="C468" t="s">
        <v>74</v>
      </c>
      <c r="S468">
        <f t="shared" si="7"/>
        <v>0</v>
      </c>
      <c r="V468" s="24"/>
      <c r="W468" s="24"/>
    </row>
    <row r="469" spans="1:24" x14ac:dyDescent="0.25">
      <c r="A469" s="6">
        <v>381</v>
      </c>
      <c r="B469" t="s">
        <v>627</v>
      </c>
      <c r="C469" t="s">
        <v>74</v>
      </c>
      <c r="S469">
        <f t="shared" si="7"/>
        <v>0</v>
      </c>
      <c r="V469" s="24"/>
      <c r="W469" s="24"/>
    </row>
    <row r="470" spans="1:24" x14ac:dyDescent="0.25">
      <c r="A470" s="6"/>
      <c r="B470" t="s">
        <v>628</v>
      </c>
      <c r="C470" t="s">
        <v>74</v>
      </c>
      <c r="S470">
        <f t="shared" si="7"/>
        <v>0</v>
      </c>
      <c r="V470" s="24"/>
      <c r="W470" s="24"/>
    </row>
    <row r="471" spans="1:24" x14ac:dyDescent="0.25">
      <c r="A471" s="6">
        <v>382</v>
      </c>
      <c r="B471" t="s">
        <v>629</v>
      </c>
      <c r="C471" t="s">
        <v>52</v>
      </c>
      <c r="F471" t="s">
        <v>239</v>
      </c>
      <c r="G471" t="s">
        <v>37</v>
      </c>
      <c r="H471" t="s">
        <v>65</v>
      </c>
      <c r="I471" t="s">
        <v>15</v>
      </c>
      <c r="K471" t="s">
        <v>1601</v>
      </c>
      <c r="L471" t="s">
        <v>269</v>
      </c>
      <c r="S471">
        <f t="shared" si="7"/>
        <v>0</v>
      </c>
      <c r="V471" s="24"/>
      <c r="W471" s="24"/>
    </row>
    <row r="472" spans="1:24" x14ac:dyDescent="0.25">
      <c r="A472" s="6"/>
      <c r="B472" t="s">
        <v>630</v>
      </c>
      <c r="C472" t="s">
        <v>63</v>
      </c>
      <c r="G472" t="s">
        <v>37</v>
      </c>
      <c r="H472" t="s">
        <v>422</v>
      </c>
      <c r="I472" t="s">
        <v>15</v>
      </c>
      <c r="K472" t="s">
        <v>1601</v>
      </c>
      <c r="L472" t="s">
        <v>269</v>
      </c>
      <c r="S472">
        <f t="shared" si="7"/>
        <v>0</v>
      </c>
      <c r="V472" s="24"/>
      <c r="W472" s="24"/>
      <c r="X472" t="s">
        <v>631</v>
      </c>
    </row>
    <row r="473" spans="1:24" x14ac:dyDescent="0.25">
      <c r="A473" s="6">
        <v>383</v>
      </c>
      <c r="B473" t="s">
        <v>632</v>
      </c>
      <c r="C473" t="s">
        <v>52</v>
      </c>
      <c r="F473" t="s">
        <v>239</v>
      </c>
      <c r="G473" t="s">
        <v>37</v>
      </c>
      <c r="H473" t="s">
        <v>65</v>
      </c>
      <c r="I473" t="s">
        <v>23</v>
      </c>
      <c r="K473" t="s">
        <v>1601</v>
      </c>
      <c r="L473" t="s">
        <v>269</v>
      </c>
      <c r="S473">
        <f t="shared" si="7"/>
        <v>0</v>
      </c>
      <c r="V473" s="24"/>
      <c r="W473" s="24"/>
    </row>
    <row r="474" spans="1:24" x14ac:dyDescent="0.25">
      <c r="A474" s="6"/>
      <c r="B474" t="s">
        <v>633</v>
      </c>
      <c r="C474" t="s">
        <v>63</v>
      </c>
      <c r="G474" t="s">
        <v>37</v>
      </c>
      <c r="H474" t="s">
        <v>422</v>
      </c>
      <c r="I474" t="s">
        <v>23</v>
      </c>
      <c r="J474" t="s">
        <v>8</v>
      </c>
      <c r="K474" t="s">
        <v>1601</v>
      </c>
      <c r="L474" t="s">
        <v>269</v>
      </c>
      <c r="S474">
        <f t="shared" si="7"/>
        <v>0</v>
      </c>
      <c r="V474" s="24"/>
      <c r="W474" s="24"/>
      <c r="X474" t="s">
        <v>631</v>
      </c>
    </row>
    <row r="475" spans="1:24" x14ac:dyDescent="0.25">
      <c r="A475" s="6">
        <v>384</v>
      </c>
      <c r="B475" t="s">
        <v>634</v>
      </c>
      <c r="C475" t="s">
        <v>52</v>
      </c>
      <c r="D475" t="s">
        <v>1889</v>
      </c>
      <c r="F475" t="s">
        <v>239</v>
      </c>
      <c r="G475" t="s">
        <v>37</v>
      </c>
      <c r="H475" t="s">
        <v>65</v>
      </c>
      <c r="I475" t="s">
        <v>29</v>
      </c>
      <c r="J475" t="s">
        <v>28</v>
      </c>
      <c r="K475" t="s">
        <v>1601</v>
      </c>
      <c r="L475" t="s">
        <v>269</v>
      </c>
      <c r="S475">
        <f t="shared" si="7"/>
        <v>0</v>
      </c>
      <c r="V475" s="24"/>
      <c r="W475" s="24"/>
    </row>
    <row r="476" spans="1:24" x14ac:dyDescent="0.25">
      <c r="A476" s="6"/>
      <c r="B476" t="s">
        <v>635</v>
      </c>
      <c r="C476" t="s">
        <v>63</v>
      </c>
      <c r="G476" t="s">
        <v>421</v>
      </c>
      <c r="H476" t="s">
        <v>422</v>
      </c>
      <c r="I476" t="s">
        <v>29</v>
      </c>
      <c r="J476" t="s">
        <v>28</v>
      </c>
      <c r="K476" t="s">
        <v>1601</v>
      </c>
      <c r="L476" t="s">
        <v>269</v>
      </c>
      <c r="S476">
        <f t="shared" si="7"/>
        <v>0</v>
      </c>
      <c r="V476" s="24"/>
      <c r="W476" s="24"/>
      <c r="X476" t="s">
        <v>636</v>
      </c>
    </row>
    <row r="477" spans="1:24" x14ac:dyDescent="0.25">
      <c r="A477" s="6">
        <v>385</v>
      </c>
      <c r="B477" t="s">
        <v>637</v>
      </c>
      <c r="C477" t="s">
        <v>74</v>
      </c>
      <c r="S477">
        <f t="shared" si="7"/>
        <v>0</v>
      </c>
      <c r="V477" s="24"/>
      <c r="W477" s="24"/>
    </row>
    <row r="478" spans="1:24" x14ac:dyDescent="0.25">
      <c r="A478" s="6">
        <v>386</v>
      </c>
      <c r="B478" t="s">
        <v>638</v>
      </c>
      <c r="C478" t="s">
        <v>74</v>
      </c>
      <c r="S478">
        <f>SUM(M478:R478)</f>
        <v>0</v>
      </c>
      <c r="V478" s="24"/>
      <c r="W478" s="24"/>
    </row>
    <row r="479" spans="1:24" x14ac:dyDescent="0.25">
      <c r="A479" s="6"/>
      <c r="V479" s="24"/>
      <c r="W479" s="24"/>
    </row>
    <row r="480" spans="1:24" s="5" customFormat="1" x14ac:dyDescent="0.25">
      <c r="A480" s="7"/>
      <c r="B480" s="5" t="s">
        <v>639</v>
      </c>
      <c r="T480" s="20"/>
      <c r="U480" s="12"/>
      <c r="V480" s="27"/>
      <c r="W480" s="27"/>
    </row>
    <row r="481" spans="1:24" x14ac:dyDescent="0.25">
      <c r="A481" s="6">
        <v>387</v>
      </c>
      <c r="B481" t="s">
        <v>640</v>
      </c>
      <c r="C481" t="s">
        <v>52</v>
      </c>
      <c r="D481" t="s">
        <v>52</v>
      </c>
      <c r="F481" t="s">
        <v>53</v>
      </c>
      <c r="G481" t="s">
        <v>31</v>
      </c>
      <c r="H481" t="s">
        <v>54</v>
      </c>
      <c r="I481" t="s">
        <v>27</v>
      </c>
      <c r="K481" t="s">
        <v>1</v>
      </c>
      <c r="L481" t="s">
        <v>55</v>
      </c>
      <c r="M481">
        <v>55</v>
      </c>
      <c r="N481">
        <v>68</v>
      </c>
      <c r="O481">
        <v>64</v>
      </c>
      <c r="P481">
        <v>45</v>
      </c>
      <c r="Q481">
        <v>55</v>
      </c>
      <c r="R481">
        <v>31</v>
      </c>
      <c r="S481">
        <f>SUM(M481:R481)</f>
        <v>318</v>
      </c>
      <c r="T481" s="15">
        <v>90</v>
      </c>
      <c r="U481" s="11">
        <v>64</v>
      </c>
      <c r="V481" s="24">
        <v>0.4</v>
      </c>
      <c r="W481" s="24">
        <v>10.199999999999999</v>
      </c>
      <c r="X481" t="s">
        <v>641</v>
      </c>
    </row>
    <row r="482" spans="1:24" x14ac:dyDescent="0.25">
      <c r="A482" s="6">
        <v>388</v>
      </c>
      <c r="B482" t="s">
        <v>642</v>
      </c>
      <c r="C482" t="s">
        <v>52</v>
      </c>
      <c r="D482" t="s">
        <v>52</v>
      </c>
      <c r="F482" t="s">
        <v>53</v>
      </c>
      <c r="G482" t="s">
        <v>33</v>
      </c>
      <c r="H482" t="s">
        <v>54</v>
      </c>
      <c r="I482" t="s">
        <v>27</v>
      </c>
      <c r="K482" t="s">
        <v>1</v>
      </c>
      <c r="L482" t="s">
        <v>69</v>
      </c>
      <c r="M482">
        <v>75</v>
      </c>
      <c r="N482">
        <v>89</v>
      </c>
      <c r="O482">
        <v>85</v>
      </c>
      <c r="P482">
        <v>55</v>
      </c>
      <c r="Q482">
        <v>65</v>
      </c>
      <c r="R482">
        <v>36</v>
      </c>
      <c r="S482">
        <f t="shared" ref="S482:S545" si="8">SUM(M482:R482)</f>
        <v>405</v>
      </c>
      <c r="T482" s="15">
        <v>50</v>
      </c>
      <c r="U482" s="11">
        <v>142</v>
      </c>
      <c r="V482" s="24">
        <v>1.1000000000000001</v>
      </c>
      <c r="W482" s="24">
        <v>97</v>
      </c>
    </row>
    <row r="483" spans="1:24" x14ac:dyDescent="0.25">
      <c r="A483" s="6">
        <v>389</v>
      </c>
      <c r="B483" t="s">
        <v>643</v>
      </c>
      <c r="C483" t="s">
        <v>52</v>
      </c>
      <c r="D483" t="s">
        <v>52</v>
      </c>
      <c r="F483" t="s">
        <v>60</v>
      </c>
      <c r="G483" t="s">
        <v>102</v>
      </c>
      <c r="H483" t="s">
        <v>57</v>
      </c>
      <c r="I483" t="s">
        <v>27</v>
      </c>
      <c r="J483" t="s">
        <v>23</v>
      </c>
      <c r="K483" t="s">
        <v>1</v>
      </c>
      <c r="L483" t="s">
        <v>69</v>
      </c>
      <c r="M483">
        <v>95</v>
      </c>
      <c r="N483">
        <v>109</v>
      </c>
      <c r="O483">
        <v>105</v>
      </c>
      <c r="P483">
        <v>75</v>
      </c>
      <c r="Q483">
        <v>85</v>
      </c>
      <c r="R483">
        <v>56</v>
      </c>
      <c r="S483">
        <f t="shared" si="8"/>
        <v>525</v>
      </c>
      <c r="T483" s="14">
        <v>30</v>
      </c>
      <c r="U483" s="11">
        <v>236</v>
      </c>
      <c r="V483" s="24">
        <v>2.2000000000000002</v>
      </c>
      <c r="W483" s="24">
        <v>310</v>
      </c>
    </row>
    <row r="484" spans="1:24" x14ac:dyDescent="0.25">
      <c r="A484" s="6"/>
      <c r="B484" t="s">
        <v>644</v>
      </c>
      <c r="C484" t="s">
        <v>91</v>
      </c>
      <c r="D484" t="s">
        <v>52</v>
      </c>
      <c r="G484" t="s">
        <v>61</v>
      </c>
      <c r="H484" t="s">
        <v>65</v>
      </c>
      <c r="I484" t="s">
        <v>27</v>
      </c>
      <c r="J484" t="s">
        <v>23</v>
      </c>
      <c r="K484" t="s">
        <v>1</v>
      </c>
      <c r="L484" t="s">
        <v>69</v>
      </c>
      <c r="M484">
        <v>95</v>
      </c>
      <c r="N484">
        <v>169</v>
      </c>
      <c r="O484">
        <v>125</v>
      </c>
      <c r="P484">
        <v>75</v>
      </c>
      <c r="Q484">
        <v>105</v>
      </c>
      <c r="R484">
        <v>56</v>
      </c>
      <c r="S484">
        <f t="shared" si="8"/>
        <v>625</v>
      </c>
      <c r="T484" s="14">
        <v>20</v>
      </c>
      <c r="U484" s="11">
        <v>318</v>
      </c>
      <c r="V484" s="24">
        <v>2.5</v>
      </c>
      <c r="W484" s="24">
        <v>750</v>
      </c>
      <c r="X484" t="s">
        <v>1910</v>
      </c>
    </row>
    <row r="485" spans="1:24" x14ac:dyDescent="0.25">
      <c r="A485" s="6">
        <v>390</v>
      </c>
      <c r="B485" t="s">
        <v>645</v>
      </c>
      <c r="C485" t="s">
        <v>74</v>
      </c>
      <c r="S485">
        <f t="shared" si="8"/>
        <v>0</v>
      </c>
      <c r="V485" s="24"/>
      <c r="W485" s="24"/>
    </row>
    <row r="486" spans="1:24" x14ac:dyDescent="0.25">
      <c r="A486" s="6">
        <v>391</v>
      </c>
      <c r="B486" t="s">
        <v>646</v>
      </c>
      <c r="C486" t="s">
        <v>74</v>
      </c>
      <c r="S486">
        <f t="shared" si="8"/>
        <v>0</v>
      </c>
      <c r="V486" s="24"/>
      <c r="W486" s="24"/>
    </row>
    <row r="487" spans="1:24" x14ac:dyDescent="0.25">
      <c r="A487" s="6">
        <v>392</v>
      </c>
      <c r="B487" t="s">
        <v>647</v>
      </c>
      <c r="C487" t="s">
        <v>74</v>
      </c>
      <c r="S487">
        <f t="shared" si="8"/>
        <v>0</v>
      </c>
      <c r="V487" s="24"/>
      <c r="W487" s="24"/>
    </row>
    <row r="488" spans="1:24" x14ac:dyDescent="0.25">
      <c r="A488" s="6">
        <v>393</v>
      </c>
      <c r="B488" t="s">
        <v>648</v>
      </c>
      <c r="C488" t="s">
        <v>52</v>
      </c>
      <c r="F488" t="s">
        <v>169</v>
      </c>
      <c r="G488" t="s">
        <v>31</v>
      </c>
      <c r="H488" t="s">
        <v>54</v>
      </c>
      <c r="I488" t="s">
        <v>15</v>
      </c>
      <c r="K488" t="s">
        <v>1599</v>
      </c>
      <c r="L488" t="s">
        <v>55</v>
      </c>
      <c r="S488">
        <f t="shared" si="8"/>
        <v>0</v>
      </c>
      <c r="V488" s="24"/>
      <c r="W488" s="24"/>
    </row>
    <row r="489" spans="1:24" x14ac:dyDescent="0.25">
      <c r="A489" s="6">
        <v>394</v>
      </c>
      <c r="B489" t="s">
        <v>649</v>
      </c>
      <c r="C489" t="s">
        <v>52</v>
      </c>
      <c r="F489" t="s">
        <v>169</v>
      </c>
      <c r="G489" t="s">
        <v>48</v>
      </c>
      <c r="H489" t="s">
        <v>54</v>
      </c>
      <c r="I489" t="s">
        <v>15</v>
      </c>
      <c r="J489" t="s">
        <v>11</v>
      </c>
      <c r="K489" t="s">
        <v>1599</v>
      </c>
      <c r="L489" t="s">
        <v>100</v>
      </c>
      <c r="S489">
        <f t="shared" si="8"/>
        <v>0</v>
      </c>
      <c r="V489" s="24"/>
      <c r="W489" s="24"/>
    </row>
    <row r="490" spans="1:24" x14ac:dyDescent="0.25">
      <c r="A490" s="6">
        <v>395</v>
      </c>
      <c r="B490" t="s">
        <v>650</v>
      </c>
      <c r="C490" t="s">
        <v>52</v>
      </c>
      <c r="F490" t="s">
        <v>60</v>
      </c>
      <c r="G490" t="s">
        <v>61</v>
      </c>
      <c r="H490" t="s">
        <v>57</v>
      </c>
      <c r="I490" t="s">
        <v>15</v>
      </c>
      <c r="J490" t="s">
        <v>11</v>
      </c>
      <c r="K490" t="s">
        <v>1599</v>
      </c>
      <c r="L490" t="s">
        <v>100</v>
      </c>
      <c r="S490">
        <f t="shared" si="8"/>
        <v>0</v>
      </c>
      <c r="V490" s="24"/>
      <c r="W490" s="24"/>
      <c r="X490" t="s">
        <v>651</v>
      </c>
    </row>
    <row r="491" spans="1:24" x14ac:dyDescent="0.25">
      <c r="A491" s="6"/>
      <c r="B491" t="s">
        <v>652</v>
      </c>
      <c r="C491" t="s">
        <v>91</v>
      </c>
      <c r="G491" t="s">
        <v>64</v>
      </c>
      <c r="H491" t="s">
        <v>65</v>
      </c>
      <c r="I491" t="s">
        <v>15</v>
      </c>
      <c r="J491" t="s">
        <v>11</v>
      </c>
      <c r="K491" t="s">
        <v>1599</v>
      </c>
      <c r="L491" t="s">
        <v>100</v>
      </c>
      <c r="S491">
        <f t="shared" si="8"/>
        <v>0</v>
      </c>
      <c r="V491" s="24"/>
      <c r="W491" s="24"/>
      <c r="X491" t="s">
        <v>653</v>
      </c>
    </row>
    <row r="492" spans="1:24" x14ac:dyDescent="0.25">
      <c r="A492" s="6">
        <v>396</v>
      </c>
      <c r="B492" t="s">
        <v>654</v>
      </c>
      <c r="C492" t="s">
        <v>52</v>
      </c>
      <c r="D492" t="s">
        <v>52</v>
      </c>
      <c r="F492" t="s">
        <v>53</v>
      </c>
      <c r="G492" t="s">
        <v>31</v>
      </c>
      <c r="H492" t="s">
        <v>81</v>
      </c>
      <c r="I492" t="s">
        <v>28</v>
      </c>
      <c r="J492" t="s">
        <v>1</v>
      </c>
      <c r="K492" t="s">
        <v>1599</v>
      </c>
      <c r="L492" t="s">
        <v>55</v>
      </c>
      <c r="M492">
        <v>40</v>
      </c>
      <c r="N492">
        <v>55</v>
      </c>
      <c r="O492">
        <v>30</v>
      </c>
      <c r="P492">
        <v>30</v>
      </c>
      <c r="Q492">
        <v>30</v>
      </c>
      <c r="R492">
        <v>60</v>
      </c>
      <c r="S492">
        <f t="shared" si="8"/>
        <v>245</v>
      </c>
      <c r="T492" s="17">
        <v>255</v>
      </c>
      <c r="U492" s="11">
        <v>49</v>
      </c>
      <c r="V492" s="24">
        <v>0.3</v>
      </c>
      <c r="W492" s="24">
        <v>2</v>
      </c>
    </row>
    <row r="493" spans="1:24" x14ac:dyDescent="0.25">
      <c r="A493" s="6">
        <v>397</v>
      </c>
      <c r="B493" t="s">
        <v>655</v>
      </c>
      <c r="C493" t="s">
        <v>52</v>
      </c>
      <c r="D493" t="s">
        <v>52</v>
      </c>
      <c r="F493" t="s">
        <v>53</v>
      </c>
      <c r="G493" t="s">
        <v>48</v>
      </c>
      <c r="H493" t="s">
        <v>84</v>
      </c>
      <c r="I493" t="s">
        <v>28</v>
      </c>
      <c r="J493" t="s">
        <v>1</v>
      </c>
      <c r="K493" t="s">
        <v>1599</v>
      </c>
      <c r="L493" t="s">
        <v>100</v>
      </c>
      <c r="M493">
        <v>55</v>
      </c>
      <c r="N493">
        <v>75</v>
      </c>
      <c r="O493">
        <v>50</v>
      </c>
      <c r="P493">
        <v>40</v>
      </c>
      <c r="Q493">
        <v>40</v>
      </c>
      <c r="R493">
        <v>80</v>
      </c>
      <c r="S493">
        <f t="shared" si="8"/>
        <v>340</v>
      </c>
      <c r="T493" s="17">
        <v>120</v>
      </c>
      <c r="U493" s="11">
        <v>119</v>
      </c>
      <c r="V493" s="24">
        <v>0.6</v>
      </c>
      <c r="W493" s="28">
        <v>7.5</v>
      </c>
    </row>
    <row r="494" spans="1:24" x14ac:dyDescent="0.25">
      <c r="A494" s="6">
        <v>398</v>
      </c>
      <c r="B494" t="s">
        <v>656</v>
      </c>
      <c r="C494" t="s">
        <v>52</v>
      </c>
      <c r="D494" t="s">
        <v>52</v>
      </c>
      <c r="F494" t="s">
        <v>60</v>
      </c>
      <c r="G494" t="s">
        <v>64</v>
      </c>
      <c r="H494" t="s">
        <v>87</v>
      </c>
      <c r="I494" t="s">
        <v>28</v>
      </c>
      <c r="J494" t="s">
        <v>1</v>
      </c>
      <c r="K494" t="s">
        <v>1599</v>
      </c>
      <c r="L494" t="s">
        <v>100</v>
      </c>
      <c r="M494">
        <v>85</v>
      </c>
      <c r="N494">
        <v>120</v>
      </c>
      <c r="O494">
        <v>70</v>
      </c>
      <c r="P494" s="14">
        <v>43</v>
      </c>
      <c r="Q494">
        <v>60</v>
      </c>
      <c r="R494" s="15">
        <v>107</v>
      </c>
      <c r="S494">
        <f t="shared" si="8"/>
        <v>485</v>
      </c>
      <c r="T494" s="17">
        <v>45</v>
      </c>
      <c r="U494" s="11">
        <v>218</v>
      </c>
      <c r="V494" s="24">
        <v>1.2</v>
      </c>
      <c r="W494" s="24">
        <v>24.9</v>
      </c>
      <c r="X494" t="s">
        <v>1648</v>
      </c>
    </row>
    <row r="495" spans="1:24" x14ac:dyDescent="0.25">
      <c r="A495" s="6">
        <v>399</v>
      </c>
      <c r="B495" t="s">
        <v>657</v>
      </c>
      <c r="C495" t="s">
        <v>52</v>
      </c>
      <c r="D495" t="s">
        <v>52</v>
      </c>
      <c r="F495" t="s">
        <v>80</v>
      </c>
      <c r="G495" t="s">
        <v>36</v>
      </c>
      <c r="H495" t="s">
        <v>81</v>
      </c>
      <c r="I495" t="s">
        <v>1</v>
      </c>
      <c r="J495" t="s">
        <v>15</v>
      </c>
      <c r="K495" t="s">
        <v>1597</v>
      </c>
      <c r="L495" t="s">
        <v>113</v>
      </c>
      <c r="M495">
        <v>59</v>
      </c>
      <c r="N495">
        <v>45</v>
      </c>
      <c r="O495">
        <v>40</v>
      </c>
      <c r="P495">
        <v>35</v>
      </c>
      <c r="Q495">
        <v>40</v>
      </c>
      <c r="R495">
        <v>31</v>
      </c>
      <c r="S495">
        <f t="shared" si="8"/>
        <v>250</v>
      </c>
      <c r="T495" s="17">
        <v>255</v>
      </c>
      <c r="U495" s="11">
        <v>50</v>
      </c>
      <c r="V495" s="24">
        <v>0.5</v>
      </c>
      <c r="W495" s="28">
        <v>12</v>
      </c>
      <c r="X495" t="s">
        <v>1945</v>
      </c>
    </row>
    <row r="496" spans="1:24" x14ac:dyDescent="0.25">
      <c r="A496" s="6">
        <v>400</v>
      </c>
      <c r="B496" t="s">
        <v>658</v>
      </c>
      <c r="C496" t="s">
        <v>52</v>
      </c>
      <c r="D496" t="s">
        <v>52</v>
      </c>
      <c r="F496" t="s">
        <v>60</v>
      </c>
      <c r="G496" t="s">
        <v>64</v>
      </c>
      <c r="H496" t="s">
        <v>84</v>
      </c>
      <c r="I496" t="s">
        <v>1</v>
      </c>
      <c r="J496" t="s">
        <v>15</v>
      </c>
      <c r="K496" t="s">
        <v>1597</v>
      </c>
      <c r="L496" t="s">
        <v>113</v>
      </c>
      <c r="M496">
        <v>79</v>
      </c>
      <c r="N496">
        <v>85</v>
      </c>
      <c r="O496">
        <v>60</v>
      </c>
      <c r="P496">
        <v>55</v>
      </c>
      <c r="Q496">
        <v>60</v>
      </c>
      <c r="R496">
        <v>71</v>
      </c>
      <c r="S496">
        <f t="shared" si="8"/>
        <v>410</v>
      </c>
      <c r="T496" s="17">
        <v>127</v>
      </c>
      <c r="U496" s="11">
        <v>144</v>
      </c>
      <c r="V496" s="24">
        <v>1</v>
      </c>
      <c r="W496" s="24">
        <v>31.5</v>
      </c>
      <c r="X496" t="s">
        <v>1946</v>
      </c>
    </row>
    <row r="497" spans="1:24" x14ac:dyDescent="0.25">
      <c r="A497" s="6">
        <v>401</v>
      </c>
      <c r="B497" t="s">
        <v>659</v>
      </c>
      <c r="C497" t="s">
        <v>52</v>
      </c>
      <c r="D497" t="s">
        <v>52</v>
      </c>
      <c r="F497" t="s">
        <v>80</v>
      </c>
      <c r="G497" t="s">
        <v>31</v>
      </c>
      <c r="H497" t="s">
        <v>84</v>
      </c>
      <c r="I497" t="s">
        <v>10</v>
      </c>
      <c r="J497" t="s">
        <v>1</v>
      </c>
      <c r="K497" t="s">
        <v>1597</v>
      </c>
      <c r="L497" t="s">
        <v>88</v>
      </c>
      <c r="M497">
        <v>37</v>
      </c>
      <c r="N497" s="15">
        <v>35</v>
      </c>
      <c r="O497" s="15">
        <v>51</v>
      </c>
      <c r="P497" s="15">
        <v>35</v>
      </c>
      <c r="Q497" s="15">
        <v>51</v>
      </c>
      <c r="R497" s="15">
        <v>45</v>
      </c>
      <c r="S497">
        <f t="shared" si="8"/>
        <v>254</v>
      </c>
      <c r="T497" s="17">
        <v>255</v>
      </c>
      <c r="U497" s="11">
        <v>39</v>
      </c>
      <c r="V497" s="24">
        <v>0.3</v>
      </c>
      <c r="W497" s="24">
        <v>2.2000000000000002</v>
      </c>
      <c r="X497" t="s">
        <v>1950</v>
      </c>
    </row>
    <row r="498" spans="1:24" x14ac:dyDescent="0.25">
      <c r="A498" s="6">
        <v>402</v>
      </c>
      <c r="B498" t="s">
        <v>660</v>
      </c>
      <c r="C498" t="s">
        <v>52</v>
      </c>
      <c r="D498" t="s">
        <v>52</v>
      </c>
      <c r="F498" t="s">
        <v>60</v>
      </c>
      <c r="G498" t="s">
        <v>86</v>
      </c>
      <c r="H498" t="s">
        <v>87</v>
      </c>
      <c r="I498" t="s">
        <v>10</v>
      </c>
      <c r="J498" t="s">
        <v>1</v>
      </c>
      <c r="K498" t="s">
        <v>1597</v>
      </c>
      <c r="L498" t="s">
        <v>88</v>
      </c>
      <c r="M498">
        <v>77</v>
      </c>
      <c r="N498">
        <v>85</v>
      </c>
      <c r="O498" s="15">
        <v>61</v>
      </c>
      <c r="P498" s="15">
        <v>75</v>
      </c>
      <c r="Q498" s="15">
        <v>61</v>
      </c>
      <c r="R498" s="15">
        <v>85</v>
      </c>
      <c r="S498">
        <f t="shared" si="8"/>
        <v>444</v>
      </c>
      <c r="T498" s="15">
        <v>140</v>
      </c>
      <c r="U498" s="11">
        <v>134</v>
      </c>
      <c r="V498" s="24">
        <v>1</v>
      </c>
      <c r="W498" s="24">
        <v>25.5</v>
      </c>
    </row>
    <row r="499" spans="1:24" x14ac:dyDescent="0.25">
      <c r="A499" s="6">
        <v>403</v>
      </c>
      <c r="B499" t="s">
        <v>661</v>
      </c>
      <c r="C499" t="s">
        <v>52</v>
      </c>
      <c r="F499" t="s">
        <v>53</v>
      </c>
      <c r="G499" t="s">
        <v>31</v>
      </c>
      <c r="H499" t="s">
        <v>84</v>
      </c>
      <c r="I499" t="s">
        <v>22</v>
      </c>
      <c r="K499" t="s">
        <v>1</v>
      </c>
      <c r="L499" t="s">
        <v>55</v>
      </c>
      <c r="S499">
        <f t="shared" si="8"/>
        <v>0</v>
      </c>
      <c r="V499" s="24"/>
      <c r="W499" s="24"/>
      <c r="X499" t="s">
        <v>662</v>
      </c>
    </row>
    <row r="500" spans="1:24" x14ac:dyDescent="0.25">
      <c r="A500" s="6">
        <v>404</v>
      </c>
      <c r="B500" t="s">
        <v>663</v>
      </c>
      <c r="C500" t="s">
        <v>52</v>
      </c>
      <c r="F500" t="s">
        <v>53</v>
      </c>
      <c r="G500" t="s">
        <v>33</v>
      </c>
      <c r="H500" t="s">
        <v>87</v>
      </c>
      <c r="I500" t="s">
        <v>22</v>
      </c>
      <c r="K500" t="s">
        <v>1</v>
      </c>
      <c r="L500" t="s">
        <v>1868</v>
      </c>
      <c r="S500">
        <f t="shared" si="8"/>
        <v>0</v>
      </c>
      <c r="V500" s="24"/>
      <c r="W500" s="24"/>
      <c r="X500" t="s">
        <v>664</v>
      </c>
    </row>
    <row r="501" spans="1:24" x14ac:dyDescent="0.25">
      <c r="A501" s="6">
        <v>405</v>
      </c>
      <c r="B501" t="s">
        <v>665</v>
      </c>
      <c r="C501" t="s">
        <v>52</v>
      </c>
      <c r="F501" t="s">
        <v>60</v>
      </c>
      <c r="G501" t="s">
        <v>114</v>
      </c>
      <c r="H501" t="s">
        <v>54</v>
      </c>
      <c r="I501" t="s">
        <v>22</v>
      </c>
      <c r="J501" t="s">
        <v>4</v>
      </c>
      <c r="K501" t="s">
        <v>1</v>
      </c>
      <c r="L501" t="s">
        <v>1868</v>
      </c>
      <c r="S501">
        <f t="shared" si="8"/>
        <v>0</v>
      </c>
      <c r="V501" s="24"/>
      <c r="W501" s="24"/>
      <c r="X501" t="s">
        <v>1570</v>
      </c>
    </row>
    <row r="502" spans="1:24" x14ac:dyDescent="0.25">
      <c r="A502" s="6"/>
      <c r="B502" t="s">
        <v>666</v>
      </c>
      <c r="C502" t="s">
        <v>91</v>
      </c>
      <c r="G502" t="s">
        <v>61</v>
      </c>
      <c r="H502" t="s">
        <v>57</v>
      </c>
      <c r="I502" t="s">
        <v>22</v>
      </c>
      <c r="J502" t="s">
        <v>4</v>
      </c>
      <c r="K502" t="s">
        <v>1</v>
      </c>
      <c r="L502" t="s">
        <v>1868</v>
      </c>
      <c r="S502">
        <f t="shared" si="8"/>
        <v>0</v>
      </c>
      <c r="V502" s="24"/>
      <c r="W502" s="24"/>
    </row>
    <row r="503" spans="1:24" x14ac:dyDescent="0.25">
      <c r="A503" s="6">
        <v>406</v>
      </c>
      <c r="B503" t="s">
        <v>667</v>
      </c>
      <c r="C503" t="s">
        <v>52</v>
      </c>
      <c r="D503" t="s">
        <v>1889</v>
      </c>
      <c r="F503" t="s">
        <v>112</v>
      </c>
      <c r="G503" t="s">
        <v>31</v>
      </c>
      <c r="H503" t="s">
        <v>87</v>
      </c>
      <c r="I503" t="s">
        <v>27</v>
      </c>
      <c r="J503" t="s">
        <v>16</v>
      </c>
      <c r="K503" t="s">
        <v>1</v>
      </c>
      <c r="L503" t="s">
        <v>55</v>
      </c>
      <c r="S503">
        <f t="shared" si="8"/>
        <v>0</v>
      </c>
      <c r="V503" s="24"/>
      <c r="W503" s="24"/>
    </row>
    <row r="504" spans="1:24" x14ac:dyDescent="0.25">
      <c r="A504" s="6">
        <v>407</v>
      </c>
      <c r="B504" t="s">
        <v>668</v>
      </c>
      <c r="C504" t="s">
        <v>52</v>
      </c>
      <c r="D504" t="s">
        <v>1889</v>
      </c>
      <c r="F504" t="s">
        <v>60</v>
      </c>
      <c r="G504" t="s">
        <v>61</v>
      </c>
      <c r="H504" t="s">
        <v>54</v>
      </c>
      <c r="I504" t="s">
        <v>27</v>
      </c>
      <c r="J504" t="s">
        <v>16</v>
      </c>
      <c r="K504" t="s">
        <v>1</v>
      </c>
      <c r="L504" t="s">
        <v>58</v>
      </c>
      <c r="S504">
        <f t="shared" si="8"/>
        <v>0</v>
      </c>
      <c r="V504" s="24"/>
      <c r="W504" s="24"/>
    </row>
    <row r="505" spans="1:24" x14ac:dyDescent="0.25">
      <c r="A505" s="6">
        <v>408</v>
      </c>
      <c r="B505" t="s">
        <v>669</v>
      </c>
      <c r="C505" t="s">
        <v>52</v>
      </c>
      <c r="D505" t="s">
        <v>1890</v>
      </c>
      <c r="F505" t="s">
        <v>169</v>
      </c>
      <c r="G505" t="s">
        <v>31</v>
      </c>
      <c r="H505" t="s">
        <v>54</v>
      </c>
      <c r="I505" t="s">
        <v>17</v>
      </c>
      <c r="K505" t="s">
        <v>1</v>
      </c>
      <c r="L505" t="s">
        <v>69</v>
      </c>
      <c r="S505">
        <f t="shared" si="8"/>
        <v>0</v>
      </c>
      <c r="V505" s="24"/>
      <c r="W505" s="24"/>
    </row>
    <row r="506" spans="1:24" x14ac:dyDescent="0.25">
      <c r="A506" s="6">
        <v>409</v>
      </c>
      <c r="B506" t="s">
        <v>670</v>
      </c>
      <c r="C506" t="s">
        <v>52</v>
      </c>
      <c r="D506" t="s">
        <v>1890</v>
      </c>
      <c r="F506" t="s">
        <v>60</v>
      </c>
      <c r="G506" t="s">
        <v>114</v>
      </c>
      <c r="H506" t="s">
        <v>57</v>
      </c>
      <c r="I506" t="s">
        <v>17</v>
      </c>
      <c r="K506" t="s">
        <v>1</v>
      </c>
      <c r="L506" t="s">
        <v>69</v>
      </c>
      <c r="M506">
        <v>97</v>
      </c>
      <c r="N506">
        <v>165</v>
      </c>
      <c r="O506">
        <v>60</v>
      </c>
      <c r="P506">
        <v>65</v>
      </c>
      <c r="Q506">
        <v>50</v>
      </c>
      <c r="R506">
        <v>78</v>
      </c>
      <c r="S506">
        <f t="shared" si="8"/>
        <v>515</v>
      </c>
      <c r="V506" s="24"/>
      <c r="W506" s="24"/>
      <c r="X506" t="s">
        <v>671</v>
      </c>
    </row>
    <row r="507" spans="1:24" x14ac:dyDescent="0.25">
      <c r="A507" s="6"/>
      <c r="B507" t="s">
        <v>672</v>
      </c>
      <c r="C507" t="s">
        <v>91</v>
      </c>
      <c r="D507" t="s">
        <v>1890</v>
      </c>
      <c r="G507" t="s">
        <v>64</v>
      </c>
      <c r="H507" t="s">
        <v>65</v>
      </c>
      <c r="I507" t="s">
        <v>17</v>
      </c>
      <c r="J507" t="s">
        <v>9</v>
      </c>
      <c r="K507" t="s">
        <v>1</v>
      </c>
      <c r="L507" t="s">
        <v>69</v>
      </c>
      <c r="M507">
        <v>97</v>
      </c>
      <c r="N507">
        <v>175</v>
      </c>
      <c r="O507">
        <v>100</v>
      </c>
      <c r="P507">
        <v>65</v>
      </c>
      <c r="Q507">
        <v>75</v>
      </c>
      <c r="R507">
        <v>103</v>
      </c>
      <c r="S507">
        <f t="shared" si="8"/>
        <v>615</v>
      </c>
      <c r="V507" s="24"/>
      <c r="W507" s="24"/>
      <c r="X507" t="s">
        <v>673</v>
      </c>
    </row>
    <row r="508" spans="1:24" x14ac:dyDescent="0.25">
      <c r="A508" s="6">
        <v>410</v>
      </c>
      <c r="B508" t="s">
        <v>674</v>
      </c>
      <c r="C508" t="s">
        <v>74</v>
      </c>
      <c r="S508">
        <f t="shared" si="8"/>
        <v>0</v>
      </c>
      <c r="V508" s="24"/>
      <c r="W508" s="24"/>
      <c r="X508" t="s">
        <v>675</v>
      </c>
    </row>
    <row r="509" spans="1:24" x14ac:dyDescent="0.25">
      <c r="A509" s="6">
        <v>411</v>
      </c>
      <c r="B509" t="s">
        <v>676</v>
      </c>
      <c r="C509" t="s">
        <v>74</v>
      </c>
      <c r="S509">
        <f t="shared" si="8"/>
        <v>0</v>
      </c>
      <c r="V509" s="24"/>
      <c r="W509" s="24"/>
    </row>
    <row r="510" spans="1:24" x14ac:dyDescent="0.25">
      <c r="A510" s="6">
        <v>412</v>
      </c>
      <c r="B510" t="s">
        <v>677</v>
      </c>
      <c r="C510" t="s">
        <v>52</v>
      </c>
      <c r="F510" t="s">
        <v>80</v>
      </c>
      <c r="G510" t="s">
        <v>31</v>
      </c>
      <c r="H510" t="s">
        <v>81</v>
      </c>
      <c r="I510" t="s">
        <v>10</v>
      </c>
      <c r="K510" t="s">
        <v>1597</v>
      </c>
      <c r="L510" t="s">
        <v>55</v>
      </c>
      <c r="S510">
        <f t="shared" si="8"/>
        <v>0</v>
      </c>
      <c r="V510" s="24"/>
      <c r="W510" s="24"/>
    </row>
    <row r="511" spans="1:24" x14ac:dyDescent="0.25">
      <c r="A511" s="6">
        <v>413</v>
      </c>
      <c r="B511" t="s">
        <v>678</v>
      </c>
      <c r="C511" t="s">
        <v>52</v>
      </c>
      <c r="F511" t="s">
        <v>60</v>
      </c>
      <c r="G511" t="s">
        <v>86</v>
      </c>
      <c r="H511" t="s">
        <v>84</v>
      </c>
      <c r="I511" t="s">
        <v>10</v>
      </c>
      <c r="K511" t="s">
        <v>1597</v>
      </c>
      <c r="L511" t="s">
        <v>88</v>
      </c>
      <c r="S511">
        <f t="shared" si="8"/>
        <v>0</v>
      </c>
      <c r="V511" s="24"/>
      <c r="W511" s="24"/>
      <c r="X511" t="s">
        <v>679</v>
      </c>
    </row>
    <row r="512" spans="1:24" x14ac:dyDescent="0.25">
      <c r="A512" s="6">
        <v>414</v>
      </c>
      <c r="B512" t="s">
        <v>680</v>
      </c>
      <c r="C512" t="s">
        <v>52</v>
      </c>
      <c r="F512" t="s">
        <v>60</v>
      </c>
      <c r="G512" t="s">
        <v>86</v>
      </c>
      <c r="H512" t="s">
        <v>84</v>
      </c>
      <c r="I512" t="s">
        <v>10</v>
      </c>
      <c r="J512" t="s">
        <v>28</v>
      </c>
      <c r="K512" t="s">
        <v>1597</v>
      </c>
      <c r="L512" t="s">
        <v>88</v>
      </c>
      <c r="S512">
        <f t="shared" si="8"/>
        <v>0</v>
      </c>
      <c r="V512" s="24"/>
      <c r="W512" s="24"/>
    </row>
    <row r="513" spans="1:24" x14ac:dyDescent="0.25">
      <c r="A513" s="6">
        <v>415</v>
      </c>
      <c r="B513" t="s">
        <v>681</v>
      </c>
      <c r="C513" t="s">
        <v>52</v>
      </c>
      <c r="D513" t="s">
        <v>1889</v>
      </c>
      <c r="F513" t="s">
        <v>112</v>
      </c>
      <c r="G513" t="s">
        <v>31</v>
      </c>
      <c r="H513" t="s">
        <v>81</v>
      </c>
      <c r="I513" t="s">
        <v>10</v>
      </c>
      <c r="K513" t="s">
        <v>1597</v>
      </c>
      <c r="L513" t="s">
        <v>88</v>
      </c>
      <c r="S513">
        <f t="shared" si="8"/>
        <v>0</v>
      </c>
      <c r="V513" s="24"/>
      <c r="W513" s="24"/>
    </row>
    <row r="514" spans="1:24" x14ac:dyDescent="0.25">
      <c r="A514" s="6">
        <v>416</v>
      </c>
      <c r="B514" t="s">
        <v>682</v>
      </c>
      <c r="C514" t="s">
        <v>52</v>
      </c>
      <c r="D514" t="s">
        <v>1889</v>
      </c>
      <c r="F514" t="s">
        <v>60</v>
      </c>
      <c r="G514" t="s">
        <v>86</v>
      </c>
      <c r="H514" t="s">
        <v>87</v>
      </c>
      <c r="I514" t="s">
        <v>10</v>
      </c>
      <c r="J514" t="s">
        <v>28</v>
      </c>
      <c r="K514" t="s">
        <v>1597</v>
      </c>
      <c r="L514" t="s">
        <v>88</v>
      </c>
      <c r="S514">
        <f t="shared" si="8"/>
        <v>0</v>
      </c>
      <c r="V514" s="24"/>
      <c r="W514" s="24"/>
      <c r="X514" t="s">
        <v>683</v>
      </c>
    </row>
    <row r="515" spans="1:24" x14ac:dyDescent="0.25">
      <c r="A515" s="6">
        <v>417</v>
      </c>
      <c r="B515" t="s">
        <v>684</v>
      </c>
      <c r="C515" t="s">
        <v>52</v>
      </c>
      <c r="F515" t="s">
        <v>239</v>
      </c>
      <c r="G515" t="s">
        <v>86</v>
      </c>
      <c r="H515" t="s">
        <v>87</v>
      </c>
      <c r="I515" t="s">
        <v>22</v>
      </c>
      <c r="K515" t="s">
        <v>1597</v>
      </c>
      <c r="L515" t="s">
        <v>113</v>
      </c>
      <c r="S515">
        <f t="shared" si="8"/>
        <v>0</v>
      </c>
      <c r="V515" s="24"/>
      <c r="W515" s="24"/>
      <c r="X515" t="s">
        <v>685</v>
      </c>
    </row>
    <row r="516" spans="1:24" x14ac:dyDescent="0.25">
      <c r="A516" s="6">
        <v>418</v>
      </c>
      <c r="B516" t="s">
        <v>686</v>
      </c>
      <c r="C516" t="s">
        <v>74</v>
      </c>
      <c r="S516">
        <f t="shared" si="8"/>
        <v>0</v>
      </c>
      <c r="V516" s="24"/>
      <c r="W516" s="24"/>
    </row>
    <row r="517" spans="1:24" x14ac:dyDescent="0.25">
      <c r="A517" s="6">
        <v>419</v>
      </c>
      <c r="B517" t="s">
        <v>687</v>
      </c>
      <c r="C517" t="s">
        <v>74</v>
      </c>
      <c r="S517">
        <f t="shared" si="8"/>
        <v>0</v>
      </c>
      <c r="V517" s="24"/>
      <c r="W517" s="24"/>
      <c r="X517" t="s">
        <v>688</v>
      </c>
    </row>
    <row r="518" spans="1:24" x14ac:dyDescent="0.25">
      <c r="A518" s="6">
        <v>420</v>
      </c>
      <c r="B518" t="s">
        <v>689</v>
      </c>
      <c r="C518" t="s">
        <v>74</v>
      </c>
      <c r="S518">
        <f t="shared" si="8"/>
        <v>0</v>
      </c>
      <c r="V518" s="24"/>
      <c r="W518" s="24"/>
    </row>
    <row r="519" spans="1:24" x14ac:dyDescent="0.25">
      <c r="A519" s="6">
        <v>421</v>
      </c>
      <c r="B519" t="s">
        <v>690</v>
      </c>
      <c r="C519" t="s">
        <v>74</v>
      </c>
      <c r="S519">
        <f t="shared" si="8"/>
        <v>0</v>
      </c>
      <c r="V519" s="24"/>
      <c r="W519" s="24"/>
    </row>
    <row r="520" spans="1:24" x14ac:dyDescent="0.25">
      <c r="A520" s="6">
        <v>422</v>
      </c>
      <c r="B520" t="s">
        <v>691</v>
      </c>
      <c r="C520" t="s">
        <v>52</v>
      </c>
      <c r="F520" t="s">
        <v>112</v>
      </c>
      <c r="G520" t="s">
        <v>31</v>
      </c>
      <c r="H520" t="s">
        <v>87</v>
      </c>
      <c r="I520" t="s">
        <v>15</v>
      </c>
      <c r="K520" t="s">
        <v>1</v>
      </c>
      <c r="L520" t="s">
        <v>170</v>
      </c>
      <c r="S520">
        <f t="shared" si="8"/>
        <v>0</v>
      </c>
      <c r="V520" s="24"/>
      <c r="W520" s="24"/>
    </row>
    <row r="521" spans="1:24" x14ac:dyDescent="0.25">
      <c r="A521" s="6">
        <v>423</v>
      </c>
      <c r="B521" t="s">
        <v>692</v>
      </c>
      <c r="C521" t="s">
        <v>52</v>
      </c>
      <c r="F521" t="s">
        <v>60</v>
      </c>
      <c r="G521" t="s">
        <v>102</v>
      </c>
      <c r="H521" t="s">
        <v>54</v>
      </c>
      <c r="I521" t="s">
        <v>15</v>
      </c>
      <c r="J521" t="s">
        <v>23</v>
      </c>
      <c r="K521" t="s">
        <v>1</v>
      </c>
      <c r="L521" t="s">
        <v>170</v>
      </c>
      <c r="S521">
        <f t="shared" si="8"/>
        <v>0</v>
      </c>
      <c r="V521" s="24"/>
      <c r="W521" s="24"/>
    </row>
    <row r="522" spans="1:24" x14ac:dyDescent="0.25">
      <c r="A522" s="6">
        <v>424</v>
      </c>
      <c r="B522" t="s">
        <v>693</v>
      </c>
      <c r="C522" t="s">
        <v>74</v>
      </c>
      <c r="S522">
        <f t="shared" si="8"/>
        <v>0</v>
      </c>
      <c r="V522" s="24"/>
      <c r="W522" s="24"/>
    </row>
    <row r="523" spans="1:24" x14ac:dyDescent="0.25">
      <c r="A523" s="6">
        <v>425</v>
      </c>
      <c r="B523" t="s">
        <v>694</v>
      </c>
      <c r="C523" t="s">
        <v>74</v>
      </c>
      <c r="S523">
        <f t="shared" si="8"/>
        <v>0</v>
      </c>
      <c r="V523" s="24"/>
      <c r="W523" s="24"/>
    </row>
    <row r="524" spans="1:24" x14ac:dyDescent="0.25">
      <c r="A524" s="6">
        <v>426</v>
      </c>
      <c r="B524" t="s">
        <v>695</v>
      </c>
      <c r="C524" t="s">
        <v>74</v>
      </c>
      <c r="S524">
        <f t="shared" si="8"/>
        <v>0</v>
      </c>
      <c r="V524" s="24"/>
      <c r="W524" s="24"/>
    </row>
    <row r="525" spans="1:24" x14ac:dyDescent="0.25">
      <c r="A525" s="6">
        <v>427</v>
      </c>
      <c r="B525" t="s">
        <v>696</v>
      </c>
      <c r="C525" t="s">
        <v>74</v>
      </c>
      <c r="S525">
        <f t="shared" si="8"/>
        <v>0</v>
      </c>
      <c r="V525" s="24"/>
      <c r="W525" s="24"/>
      <c r="X525" t="s">
        <v>697</v>
      </c>
    </row>
    <row r="526" spans="1:24" x14ac:dyDescent="0.25">
      <c r="A526" s="6">
        <v>428</v>
      </c>
      <c r="B526" t="s">
        <v>698</v>
      </c>
      <c r="C526" t="s">
        <v>74</v>
      </c>
      <c r="S526">
        <f t="shared" si="8"/>
        <v>0</v>
      </c>
      <c r="V526" s="24"/>
      <c r="W526" s="24"/>
    </row>
    <row r="527" spans="1:24" x14ac:dyDescent="0.25">
      <c r="A527" s="6">
        <v>429</v>
      </c>
      <c r="B527" t="s">
        <v>699</v>
      </c>
      <c r="C527" t="s">
        <v>52</v>
      </c>
      <c r="F527" t="s">
        <v>60</v>
      </c>
      <c r="G527" t="s">
        <v>102</v>
      </c>
      <c r="H527" t="s">
        <v>54</v>
      </c>
      <c r="I527" t="s">
        <v>24</v>
      </c>
      <c r="K527" t="s">
        <v>1</v>
      </c>
      <c r="L527" t="s">
        <v>197</v>
      </c>
      <c r="S527">
        <f t="shared" si="8"/>
        <v>0</v>
      </c>
      <c r="V527" s="24"/>
      <c r="W527" s="24"/>
      <c r="X527" t="s">
        <v>700</v>
      </c>
    </row>
    <row r="528" spans="1:24" x14ac:dyDescent="0.25">
      <c r="A528" s="6">
        <v>430</v>
      </c>
      <c r="B528" t="s">
        <v>701</v>
      </c>
      <c r="C528" t="s">
        <v>52</v>
      </c>
      <c r="D528" t="s">
        <v>52</v>
      </c>
      <c r="F528" t="s">
        <v>60</v>
      </c>
      <c r="G528" t="s">
        <v>102</v>
      </c>
      <c r="H528" t="s">
        <v>54</v>
      </c>
      <c r="I528" t="s">
        <v>4</v>
      </c>
      <c r="J528" t="s">
        <v>28</v>
      </c>
      <c r="K528" t="s">
        <v>1599</v>
      </c>
      <c r="L528" t="s">
        <v>100</v>
      </c>
      <c r="M528">
        <v>100</v>
      </c>
      <c r="N528">
        <v>125</v>
      </c>
      <c r="O528">
        <v>52</v>
      </c>
      <c r="P528">
        <v>105</v>
      </c>
      <c r="Q528">
        <v>52</v>
      </c>
      <c r="R528" s="15">
        <v>76</v>
      </c>
      <c r="S528">
        <f t="shared" si="8"/>
        <v>510</v>
      </c>
      <c r="T528" s="15">
        <v>40</v>
      </c>
      <c r="U528" s="11">
        <v>187</v>
      </c>
      <c r="V528" s="24">
        <v>0.9</v>
      </c>
      <c r="W528" s="28">
        <v>11.3</v>
      </c>
    </row>
    <row r="529" spans="1:24" x14ac:dyDescent="0.25">
      <c r="A529" s="6">
        <v>431</v>
      </c>
      <c r="B529" t="s">
        <v>702</v>
      </c>
      <c r="C529" t="s">
        <v>74</v>
      </c>
      <c r="S529">
        <f t="shared" si="8"/>
        <v>0</v>
      </c>
      <c r="V529" s="24"/>
      <c r="W529" s="24"/>
    </row>
    <row r="530" spans="1:24" x14ac:dyDescent="0.25">
      <c r="A530" s="6">
        <v>432</v>
      </c>
      <c r="B530" t="s">
        <v>703</v>
      </c>
      <c r="C530" t="s">
        <v>74</v>
      </c>
      <c r="S530">
        <f t="shared" si="8"/>
        <v>0</v>
      </c>
      <c r="V530" s="24"/>
      <c r="W530" s="24"/>
    </row>
    <row r="531" spans="1:24" x14ac:dyDescent="0.25">
      <c r="A531" s="6">
        <v>433</v>
      </c>
      <c r="B531" t="s">
        <v>704</v>
      </c>
      <c r="C531" t="s">
        <v>74</v>
      </c>
      <c r="S531">
        <f t="shared" si="8"/>
        <v>0</v>
      </c>
      <c r="V531" s="24"/>
      <c r="W531" s="24"/>
    </row>
    <row r="532" spans="1:24" x14ac:dyDescent="0.25">
      <c r="A532" s="6">
        <v>434</v>
      </c>
      <c r="B532" t="s">
        <v>705</v>
      </c>
      <c r="C532" t="s">
        <v>52</v>
      </c>
      <c r="D532" t="s">
        <v>1889</v>
      </c>
      <c r="F532" t="s">
        <v>169</v>
      </c>
      <c r="G532" t="s">
        <v>31</v>
      </c>
      <c r="H532" t="s">
        <v>84</v>
      </c>
      <c r="I532" t="s">
        <v>16</v>
      </c>
      <c r="J532" t="s">
        <v>4</v>
      </c>
      <c r="K532" t="s">
        <v>1598</v>
      </c>
      <c r="L532" t="s">
        <v>113</v>
      </c>
      <c r="S532">
        <f t="shared" si="8"/>
        <v>0</v>
      </c>
      <c r="V532" s="24"/>
      <c r="W532" s="24"/>
      <c r="X532" t="s">
        <v>706</v>
      </c>
    </row>
    <row r="533" spans="1:24" x14ac:dyDescent="0.25">
      <c r="A533" s="6">
        <v>435</v>
      </c>
      <c r="B533" t="s">
        <v>707</v>
      </c>
      <c r="C533" t="s">
        <v>52</v>
      </c>
      <c r="D533" t="s">
        <v>1889</v>
      </c>
      <c r="F533" t="s">
        <v>60</v>
      </c>
      <c r="G533" t="s">
        <v>114</v>
      </c>
      <c r="H533" t="s">
        <v>87</v>
      </c>
      <c r="I533" t="s">
        <v>16</v>
      </c>
      <c r="J533" t="s">
        <v>4</v>
      </c>
      <c r="K533" t="s">
        <v>1598</v>
      </c>
      <c r="L533" t="s">
        <v>113</v>
      </c>
      <c r="S533">
        <f t="shared" si="8"/>
        <v>0</v>
      </c>
      <c r="V533" s="24"/>
      <c r="W533" s="24"/>
    </row>
    <row r="534" spans="1:24" x14ac:dyDescent="0.25">
      <c r="A534" s="6">
        <v>436</v>
      </c>
      <c r="B534" t="s">
        <v>708</v>
      </c>
      <c r="C534" t="s">
        <v>52</v>
      </c>
      <c r="F534" t="s">
        <v>53</v>
      </c>
      <c r="G534" t="s">
        <v>31</v>
      </c>
      <c r="H534" t="s">
        <v>87</v>
      </c>
      <c r="I534" t="s">
        <v>11</v>
      </c>
      <c r="J534" t="s">
        <v>3</v>
      </c>
      <c r="K534" t="s">
        <v>1</v>
      </c>
      <c r="L534" t="s">
        <v>173</v>
      </c>
      <c r="S534">
        <f t="shared" si="8"/>
        <v>0</v>
      </c>
      <c r="V534" s="24"/>
      <c r="W534" s="24"/>
      <c r="X534" t="s">
        <v>709</v>
      </c>
    </row>
    <row r="535" spans="1:24" x14ac:dyDescent="0.25">
      <c r="A535" s="6">
        <v>437</v>
      </c>
      <c r="B535" t="s">
        <v>710</v>
      </c>
      <c r="C535" t="s">
        <v>52</v>
      </c>
      <c r="F535" t="s">
        <v>60</v>
      </c>
      <c r="G535" t="s">
        <v>102</v>
      </c>
      <c r="H535" t="s">
        <v>54</v>
      </c>
      <c r="I535" t="s">
        <v>11</v>
      </c>
      <c r="J535" t="s">
        <v>3</v>
      </c>
      <c r="K535" t="s">
        <v>1</v>
      </c>
      <c r="L535" t="s">
        <v>173</v>
      </c>
      <c r="S535">
        <f t="shared" si="8"/>
        <v>0</v>
      </c>
      <c r="V535" s="24"/>
      <c r="W535" s="24"/>
    </row>
    <row r="536" spans="1:24" x14ac:dyDescent="0.25">
      <c r="A536" s="6">
        <v>438</v>
      </c>
      <c r="B536" t="s">
        <v>711</v>
      </c>
      <c r="C536" t="s">
        <v>52</v>
      </c>
      <c r="F536" t="s">
        <v>112</v>
      </c>
      <c r="G536" t="s">
        <v>31</v>
      </c>
      <c r="H536" t="s">
        <v>87</v>
      </c>
      <c r="I536" t="s">
        <v>17</v>
      </c>
      <c r="K536" t="s">
        <v>1598</v>
      </c>
      <c r="L536" t="s">
        <v>173</v>
      </c>
      <c r="S536">
        <f t="shared" si="8"/>
        <v>0</v>
      </c>
      <c r="V536" s="24"/>
      <c r="W536" s="24"/>
    </row>
    <row r="537" spans="1:24" x14ac:dyDescent="0.25">
      <c r="A537" s="6">
        <v>439</v>
      </c>
      <c r="B537" t="s">
        <v>712</v>
      </c>
      <c r="C537" t="s">
        <v>74</v>
      </c>
      <c r="S537">
        <f t="shared" si="8"/>
        <v>0</v>
      </c>
      <c r="V537" s="24"/>
      <c r="W537" s="24"/>
    </row>
    <row r="538" spans="1:24" x14ac:dyDescent="0.25">
      <c r="A538" s="6">
        <v>440</v>
      </c>
      <c r="B538" t="s">
        <v>713</v>
      </c>
      <c r="C538" t="s">
        <v>74</v>
      </c>
      <c r="S538">
        <f t="shared" si="8"/>
        <v>0</v>
      </c>
      <c r="V538" s="24"/>
      <c r="W538" s="24"/>
    </row>
    <row r="539" spans="1:24" x14ac:dyDescent="0.25">
      <c r="A539" s="6">
        <v>441</v>
      </c>
      <c r="B539" t="s">
        <v>714</v>
      </c>
      <c r="C539" t="s">
        <v>74</v>
      </c>
      <c r="S539">
        <f t="shared" si="8"/>
        <v>0</v>
      </c>
      <c r="V539" s="24"/>
      <c r="W539" s="24"/>
      <c r="X539" t="s">
        <v>715</v>
      </c>
    </row>
    <row r="540" spans="1:24" x14ac:dyDescent="0.25">
      <c r="A540" s="6">
        <v>442</v>
      </c>
      <c r="B540" t="s">
        <v>716</v>
      </c>
      <c r="C540" t="s">
        <v>74</v>
      </c>
      <c r="S540">
        <f t="shared" si="8"/>
        <v>0</v>
      </c>
      <c r="V540" s="24"/>
      <c r="W540" s="24"/>
      <c r="X540" t="s">
        <v>717</v>
      </c>
    </row>
    <row r="541" spans="1:24" x14ac:dyDescent="0.25">
      <c r="A541" s="6">
        <v>443</v>
      </c>
      <c r="B541" t="s">
        <v>718</v>
      </c>
      <c r="C541" t="s">
        <v>52</v>
      </c>
      <c r="D541" t="s">
        <v>52</v>
      </c>
      <c r="F541" t="s">
        <v>67</v>
      </c>
      <c r="G541" t="s">
        <v>31</v>
      </c>
      <c r="H541" t="s">
        <v>57</v>
      </c>
      <c r="I541" t="s">
        <v>29</v>
      </c>
      <c r="J541" t="s">
        <v>23</v>
      </c>
      <c r="K541" t="s">
        <v>1600</v>
      </c>
      <c r="L541" t="s">
        <v>55</v>
      </c>
      <c r="M541">
        <v>58</v>
      </c>
      <c r="N541">
        <v>70</v>
      </c>
      <c r="O541">
        <v>45</v>
      </c>
      <c r="P541">
        <v>40</v>
      </c>
      <c r="Q541">
        <v>45</v>
      </c>
      <c r="R541">
        <v>42</v>
      </c>
      <c r="S541">
        <f t="shared" si="8"/>
        <v>300</v>
      </c>
      <c r="T541" s="17">
        <v>45</v>
      </c>
      <c r="U541" s="11">
        <v>60</v>
      </c>
      <c r="V541" s="24">
        <v>0.7</v>
      </c>
      <c r="W541" s="24">
        <v>20.5</v>
      </c>
    </row>
    <row r="542" spans="1:24" x14ac:dyDescent="0.25">
      <c r="A542" s="6">
        <v>444</v>
      </c>
      <c r="B542" t="s">
        <v>719</v>
      </c>
      <c r="C542" t="s">
        <v>52</v>
      </c>
      <c r="D542" t="s">
        <v>52</v>
      </c>
      <c r="F542" t="s">
        <v>67</v>
      </c>
      <c r="G542" t="s">
        <v>33</v>
      </c>
      <c r="H542" t="s">
        <v>57</v>
      </c>
      <c r="I542" t="s">
        <v>29</v>
      </c>
      <c r="J542" t="s">
        <v>23</v>
      </c>
      <c r="K542" t="s">
        <v>1600</v>
      </c>
      <c r="L542" t="s">
        <v>69</v>
      </c>
      <c r="M542">
        <v>68</v>
      </c>
      <c r="N542">
        <v>90</v>
      </c>
      <c r="O542">
        <v>65</v>
      </c>
      <c r="P542">
        <v>50</v>
      </c>
      <c r="Q542">
        <v>55</v>
      </c>
      <c r="R542">
        <v>82</v>
      </c>
      <c r="S542">
        <f t="shared" si="8"/>
        <v>410</v>
      </c>
      <c r="T542" s="14">
        <v>25</v>
      </c>
      <c r="U542" s="11">
        <v>144</v>
      </c>
      <c r="V542" s="24">
        <v>1.4</v>
      </c>
      <c r="W542" s="24">
        <v>56</v>
      </c>
    </row>
    <row r="543" spans="1:24" x14ac:dyDescent="0.25">
      <c r="A543" s="6">
        <v>445</v>
      </c>
      <c r="B543" t="s">
        <v>720</v>
      </c>
      <c r="C543" t="s">
        <v>52</v>
      </c>
      <c r="D543" t="s">
        <v>52</v>
      </c>
      <c r="F543" t="s">
        <v>60</v>
      </c>
      <c r="G543" t="s">
        <v>64</v>
      </c>
      <c r="H543" t="s">
        <v>57</v>
      </c>
      <c r="I543" t="s">
        <v>29</v>
      </c>
      <c r="J543" t="s">
        <v>23</v>
      </c>
      <c r="K543" t="s">
        <v>1600</v>
      </c>
      <c r="L543" t="s">
        <v>69</v>
      </c>
      <c r="M543">
        <v>108</v>
      </c>
      <c r="N543">
        <v>130</v>
      </c>
      <c r="O543">
        <v>95</v>
      </c>
      <c r="P543">
        <v>80</v>
      </c>
      <c r="Q543">
        <v>85</v>
      </c>
      <c r="R543">
        <v>102</v>
      </c>
      <c r="S543">
        <f t="shared" si="8"/>
        <v>600</v>
      </c>
      <c r="T543" s="14">
        <v>12</v>
      </c>
      <c r="U543" s="11">
        <v>270</v>
      </c>
      <c r="V543" s="24">
        <v>1.9</v>
      </c>
      <c r="W543" s="24">
        <v>95</v>
      </c>
    </row>
    <row r="544" spans="1:24" x14ac:dyDescent="0.25">
      <c r="A544" s="6"/>
      <c r="B544" t="s">
        <v>721</v>
      </c>
      <c r="C544" t="s">
        <v>63</v>
      </c>
      <c r="D544" t="s">
        <v>52</v>
      </c>
      <c r="G544" t="s">
        <v>37</v>
      </c>
      <c r="H544" t="s">
        <v>65</v>
      </c>
      <c r="I544" t="s">
        <v>29</v>
      </c>
      <c r="J544" t="s">
        <v>23</v>
      </c>
      <c r="K544" t="s">
        <v>1600</v>
      </c>
      <c r="L544" t="s">
        <v>69</v>
      </c>
      <c r="M544">
        <v>108</v>
      </c>
      <c r="N544">
        <v>170</v>
      </c>
      <c r="O544">
        <v>115</v>
      </c>
      <c r="P544" s="14">
        <v>100</v>
      </c>
      <c r="Q544">
        <v>95</v>
      </c>
      <c r="R544" s="15">
        <v>112</v>
      </c>
      <c r="S544">
        <f t="shared" si="8"/>
        <v>700</v>
      </c>
      <c r="T544" s="14">
        <v>6</v>
      </c>
      <c r="U544" s="11">
        <v>370</v>
      </c>
      <c r="V544" s="24">
        <v>1.9</v>
      </c>
      <c r="W544" s="24">
        <v>95</v>
      </c>
    </row>
    <row r="545" spans="1:24" x14ac:dyDescent="0.25">
      <c r="A545" s="6">
        <v>446</v>
      </c>
      <c r="B545" t="s">
        <v>722</v>
      </c>
      <c r="C545" t="s">
        <v>74</v>
      </c>
      <c r="S545">
        <f t="shared" si="8"/>
        <v>0</v>
      </c>
      <c r="V545" s="24"/>
      <c r="W545" s="24"/>
    </row>
    <row r="546" spans="1:24" x14ac:dyDescent="0.25">
      <c r="A546" s="6">
        <v>447</v>
      </c>
      <c r="B546" t="s">
        <v>723</v>
      </c>
      <c r="C546" t="s">
        <v>52</v>
      </c>
      <c r="F546" t="s">
        <v>112</v>
      </c>
      <c r="G546" t="s">
        <v>31</v>
      </c>
      <c r="H546" t="s">
        <v>54</v>
      </c>
      <c r="I546" t="s">
        <v>9</v>
      </c>
      <c r="J546" t="s">
        <v>11</v>
      </c>
      <c r="K546" t="s">
        <v>1600</v>
      </c>
      <c r="L546" t="s">
        <v>127</v>
      </c>
      <c r="S546">
        <f t="shared" ref="S546:S597" si="9">SUM(M546:R546)</f>
        <v>0</v>
      </c>
      <c r="V546" s="24"/>
      <c r="W546" s="24"/>
    </row>
    <row r="547" spans="1:24" x14ac:dyDescent="0.25">
      <c r="A547" s="6">
        <v>448</v>
      </c>
      <c r="B547" t="s">
        <v>724</v>
      </c>
      <c r="C547" t="s">
        <v>52</v>
      </c>
      <c r="F547" t="s">
        <v>60</v>
      </c>
      <c r="G547" t="s">
        <v>61</v>
      </c>
      <c r="H547" t="s">
        <v>57</v>
      </c>
      <c r="I547" t="s">
        <v>9</v>
      </c>
      <c r="J547" t="s">
        <v>11</v>
      </c>
      <c r="K547" t="s">
        <v>1600</v>
      </c>
      <c r="L547" t="s">
        <v>127</v>
      </c>
      <c r="S547">
        <f t="shared" si="9"/>
        <v>0</v>
      </c>
      <c r="V547" s="24"/>
      <c r="W547" s="24"/>
    </row>
    <row r="548" spans="1:24" x14ac:dyDescent="0.25">
      <c r="A548" s="6"/>
      <c r="B548" t="s">
        <v>725</v>
      </c>
      <c r="C548" t="s">
        <v>63</v>
      </c>
      <c r="G548" t="s">
        <v>37</v>
      </c>
      <c r="H548" t="s">
        <v>65</v>
      </c>
      <c r="I548" t="s">
        <v>9</v>
      </c>
      <c r="J548" t="s">
        <v>11</v>
      </c>
      <c r="K548" t="s">
        <v>1600</v>
      </c>
      <c r="L548" t="s">
        <v>127</v>
      </c>
      <c r="S548">
        <f t="shared" si="9"/>
        <v>0</v>
      </c>
      <c r="V548" s="24"/>
      <c r="W548" s="24"/>
      <c r="X548" t="s">
        <v>726</v>
      </c>
    </row>
    <row r="549" spans="1:24" x14ac:dyDescent="0.25">
      <c r="A549" s="6">
        <v>449</v>
      </c>
      <c r="B549" t="s">
        <v>727</v>
      </c>
      <c r="C549" t="s">
        <v>74</v>
      </c>
      <c r="S549">
        <f t="shared" si="9"/>
        <v>0</v>
      </c>
      <c r="V549" s="24"/>
      <c r="W549" s="24"/>
      <c r="X549" t="s">
        <v>728</v>
      </c>
    </row>
    <row r="550" spans="1:24" x14ac:dyDescent="0.25">
      <c r="A550" s="6">
        <v>450</v>
      </c>
      <c r="B550" t="s">
        <v>729</v>
      </c>
      <c r="C550" t="s">
        <v>74</v>
      </c>
      <c r="S550">
        <f t="shared" si="9"/>
        <v>0</v>
      </c>
      <c r="V550" s="24"/>
      <c r="W550" s="24"/>
    </row>
    <row r="551" spans="1:24" x14ac:dyDescent="0.25">
      <c r="A551" s="6">
        <v>451</v>
      </c>
      <c r="B551" t="s">
        <v>730</v>
      </c>
      <c r="C551" t="s">
        <v>52</v>
      </c>
      <c r="D551" t="s">
        <v>1890</v>
      </c>
      <c r="F551" t="s">
        <v>169</v>
      </c>
      <c r="G551" t="s">
        <v>31</v>
      </c>
      <c r="H551" t="s">
        <v>87</v>
      </c>
      <c r="I551" t="s">
        <v>16</v>
      </c>
      <c r="J551" t="s">
        <v>10</v>
      </c>
      <c r="K551" t="s">
        <v>1</v>
      </c>
      <c r="L551" t="s">
        <v>88</v>
      </c>
      <c r="S551">
        <f t="shared" si="9"/>
        <v>0</v>
      </c>
      <c r="V551" s="24"/>
      <c r="W551" s="24"/>
    </row>
    <row r="552" spans="1:24" x14ac:dyDescent="0.25">
      <c r="A552" s="6">
        <v>452</v>
      </c>
      <c r="B552" t="s">
        <v>731</v>
      </c>
      <c r="C552" t="s">
        <v>52</v>
      </c>
      <c r="D552" t="s">
        <v>1890</v>
      </c>
      <c r="F552" t="s">
        <v>60</v>
      </c>
      <c r="G552" t="s">
        <v>102</v>
      </c>
      <c r="H552" t="s">
        <v>54</v>
      </c>
      <c r="I552" t="s">
        <v>16</v>
      </c>
      <c r="J552" t="s">
        <v>4</v>
      </c>
      <c r="K552" t="s">
        <v>1</v>
      </c>
      <c r="L552" t="s">
        <v>88</v>
      </c>
      <c r="S552">
        <f t="shared" si="9"/>
        <v>0</v>
      </c>
      <c r="V552" s="24"/>
      <c r="W552" s="24"/>
    </row>
    <row r="553" spans="1:24" x14ac:dyDescent="0.25">
      <c r="A553" s="6">
        <v>453</v>
      </c>
      <c r="B553" t="s">
        <v>732</v>
      </c>
      <c r="C553" t="s">
        <v>52</v>
      </c>
      <c r="F553" t="s">
        <v>169</v>
      </c>
      <c r="G553" t="s">
        <v>31</v>
      </c>
      <c r="H553" t="s">
        <v>87</v>
      </c>
      <c r="I553" t="s">
        <v>16</v>
      </c>
      <c r="J553" t="s">
        <v>9</v>
      </c>
      <c r="K553" t="s">
        <v>1599</v>
      </c>
      <c r="L553" t="s">
        <v>154</v>
      </c>
      <c r="S553">
        <f t="shared" si="9"/>
        <v>0</v>
      </c>
      <c r="V553" s="24"/>
      <c r="W553" s="24"/>
    </row>
    <row r="554" spans="1:24" x14ac:dyDescent="0.25">
      <c r="A554" s="6">
        <v>454</v>
      </c>
      <c r="B554" t="s">
        <v>733</v>
      </c>
      <c r="C554" t="s">
        <v>52</v>
      </c>
      <c r="F554" t="s">
        <v>60</v>
      </c>
      <c r="G554" t="s">
        <v>61</v>
      </c>
      <c r="H554" t="s">
        <v>54</v>
      </c>
      <c r="I554" t="s">
        <v>16</v>
      </c>
      <c r="J554" t="s">
        <v>9</v>
      </c>
      <c r="K554" t="s">
        <v>1599</v>
      </c>
      <c r="L554" t="s">
        <v>154</v>
      </c>
      <c r="S554">
        <f t="shared" si="9"/>
        <v>0</v>
      </c>
      <c r="V554" s="24"/>
      <c r="W554" s="24"/>
    </row>
    <row r="555" spans="1:24" x14ac:dyDescent="0.25">
      <c r="A555" s="6">
        <v>455</v>
      </c>
      <c r="B555" t="s">
        <v>734</v>
      </c>
      <c r="C555" t="s">
        <v>52</v>
      </c>
      <c r="F555" t="s">
        <v>239</v>
      </c>
      <c r="G555" t="s">
        <v>86</v>
      </c>
      <c r="H555" t="s">
        <v>87</v>
      </c>
      <c r="I555" t="s">
        <v>27</v>
      </c>
      <c r="K555" t="s">
        <v>1597</v>
      </c>
      <c r="L555" t="s">
        <v>136</v>
      </c>
      <c r="S555">
        <f t="shared" si="9"/>
        <v>0</v>
      </c>
      <c r="V555" s="24"/>
      <c r="W555" s="24"/>
      <c r="X555" t="s">
        <v>735</v>
      </c>
    </row>
    <row r="556" spans="1:24" x14ac:dyDescent="0.25">
      <c r="A556" s="6">
        <v>456</v>
      </c>
      <c r="B556" t="s">
        <v>736</v>
      </c>
      <c r="C556" t="s">
        <v>74</v>
      </c>
      <c r="S556">
        <f t="shared" si="9"/>
        <v>0</v>
      </c>
      <c r="V556" s="24"/>
      <c r="W556" s="24"/>
    </row>
    <row r="557" spans="1:24" x14ac:dyDescent="0.25">
      <c r="A557" s="6">
        <v>457</v>
      </c>
      <c r="B557" t="s">
        <v>737</v>
      </c>
      <c r="C557" t="s">
        <v>74</v>
      </c>
      <c r="S557">
        <f t="shared" si="9"/>
        <v>0</v>
      </c>
      <c r="V557" s="24"/>
      <c r="W557" s="24"/>
    </row>
    <row r="558" spans="1:24" x14ac:dyDescent="0.25">
      <c r="A558" s="6">
        <v>458</v>
      </c>
      <c r="B558" t="s">
        <v>738</v>
      </c>
      <c r="C558" t="s">
        <v>52</v>
      </c>
      <c r="F558" t="s">
        <v>53</v>
      </c>
      <c r="G558" t="s">
        <v>31</v>
      </c>
      <c r="H558" t="s">
        <v>87</v>
      </c>
      <c r="I558" t="s">
        <v>15</v>
      </c>
      <c r="J558" t="s">
        <v>28</v>
      </c>
      <c r="K558" t="s">
        <v>1</v>
      </c>
      <c r="L558" t="s">
        <v>55</v>
      </c>
      <c r="S558">
        <f t="shared" si="9"/>
        <v>0</v>
      </c>
      <c r="V558" s="24"/>
      <c r="W558" s="24"/>
    </row>
    <row r="559" spans="1:24" x14ac:dyDescent="0.25">
      <c r="A559" s="6">
        <v>459</v>
      </c>
      <c r="B559" t="s">
        <v>739</v>
      </c>
      <c r="C559" t="s">
        <v>52</v>
      </c>
      <c r="F559" t="s">
        <v>169</v>
      </c>
      <c r="G559" t="s">
        <v>31</v>
      </c>
      <c r="H559" t="s">
        <v>87</v>
      </c>
      <c r="I559" t="s">
        <v>27</v>
      </c>
      <c r="J559" t="s">
        <v>2</v>
      </c>
      <c r="K559" t="s">
        <v>1598</v>
      </c>
      <c r="L559" t="s">
        <v>136</v>
      </c>
      <c r="S559">
        <f t="shared" si="9"/>
        <v>0</v>
      </c>
      <c r="V559" s="24"/>
      <c r="W559" s="24"/>
    </row>
    <row r="560" spans="1:24" x14ac:dyDescent="0.25">
      <c r="A560" s="6">
        <v>460</v>
      </c>
      <c r="B560" t="s">
        <v>740</v>
      </c>
      <c r="C560" t="s">
        <v>52</v>
      </c>
      <c r="F560" t="s">
        <v>60</v>
      </c>
      <c r="G560" t="s">
        <v>114</v>
      </c>
      <c r="H560" t="s">
        <v>54</v>
      </c>
      <c r="I560" t="s">
        <v>27</v>
      </c>
      <c r="J560" t="s">
        <v>2</v>
      </c>
      <c r="K560" t="s">
        <v>1598</v>
      </c>
      <c r="L560" t="s">
        <v>136</v>
      </c>
      <c r="S560">
        <f t="shared" si="9"/>
        <v>0</v>
      </c>
      <c r="V560" s="24"/>
      <c r="W560" s="24"/>
    </row>
    <row r="561" spans="1:24" x14ac:dyDescent="0.25">
      <c r="A561" s="6"/>
      <c r="B561" t="s">
        <v>741</v>
      </c>
      <c r="C561" t="s">
        <v>63</v>
      </c>
      <c r="G561" t="s">
        <v>61</v>
      </c>
      <c r="H561" t="s">
        <v>57</v>
      </c>
      <c r="I561" t="s">
        <v>27</v>
      </c>
      <c r="J561" t="s">
        <v>2</v>
      </c>
      <c r="K561" t="s">
        <v>1598</v>
      </c>
      <c r="L561" t="s">
        <v>136</v>
      </c>
      <c r="S561">
        <f t="shared" si="9"/>
        <v>0</v>
      </c>
      <c r="V561" s="24"/>
      <c r="W561" s="24"/>
    </row>
    <row r="562" spans="1:24" x14ac:dyDescent="0.25">
      <c r="A562" s="6">
        <v>461</v>
      </c>
      <c r="B562" t="s">
        <v>742</v>
      </c>
      <c r="C562" t="s">
        <v>52</v>
      </c>
      <c r="D562" t="s">
        <v>1890</v>
      </c>
      <c r="F562" t="s">
        <v>60</v>
      </c>
      <c r="G562" t="s">
        <v>64</v>
      </c>
      <c r="H562" t="s">
        <v>54</v>
      </c>
      <c r="I562" t="s">
        <v>4</v>
      </c>
      <c r="J562" t="s">
        <v>2</v>
      </c>
      <c r="K562" t="s">
        <v>1600</v>
      </c>
      <c r="L562" t="s">
        <v>113</v>
      </c>
      <c r="S562">
        <f t="shared" si="9"/>
        <v>0</v>
      </c>
      <c r="V562" s="24"/>
      <c r="W562" s="24"/>
    </row>
    <row r="563" spans="1:24" x14ac:dyDescent="0.25">
      <c r="A563" s="6">
        <v>462</v>
      </c>
      <c r="B563" t="s">
        <v>743</v>
      </c>
      <c r="C563" t="s">
        <v>1888</v>
      </c>
      <c r="D563" t="s">
        <v>52</v>
      </c>
      <c r="M563">
        <v>70</v>
      </c>
      <c r="N563">
        <v>70</v>
      </c>
      <c r="O563">
        <v>115</v>
      </c>
      <c r="P563">
        <v>130</v>
      </c>
      <c r="Q563">
        <v>90</v>
      </c>
      <c r="R563">
        <v>60</v>
      </c>
      <c r="S563">
        <f t="shared" si="9"/>
        <v>535</v>
      </c>
      <c r="T563" s="17">
        <v>30</v>
      </c>
      <c r="U563" s="11">
        <v>241</v>
      </c>
      <c r="V563" s="24">
        <v>1.2</v>
      </c>
      <c r="W563" s="24">
        <v>180</v>
      </c>
    </row>
    <row r="564" spans="1:24" x14ac:dyDescent="0.25">
      <c r="A564" s="6"/>
      <c r="B564" t="s">
        <v>1902</v>
      </c>
      <c r="C564" t="s">
        <v>176</v>
      </c>
      <c r="D564" t="s">
        <v>52</v>
      </c>
      <c r="F564" t="s">
        <v>60</v>
      </c>
      <c r="G564" t="s">
        <v>61</v>
      </c>
      <c r="H564" t="s">
        <v>54</v>
      </c>
      <c r="I564" t="s">
        <v>22</v>
      </c>
      <c r="J564" t="s">
        <v>17</v>
      </c>
      <c r="K564" t="s">
        <v>1599</v>
      </c>
      <c r="L564" t="s">
        <v>173</v>
      </c>
      <c r="M564">
        <v>80</v>
      </c>
      <c r="N564">
        <v>70</v>
      </c>
      <c r="O564">
        <v>110</v>
      </c>
      <c r="P564">
        <v>130</v>
      </c>
      <c r="Q564">
        <v>90</v>
      </c>
      <c r="R564">
        <v>55</v>
      </c>
      <c r="S564">
        <f t="shared" si="9"/>
        <v>535</v>
      </c>
      <c r="T564" s="17">
        <v>30</v>
      </c>
      <c r="U564" s="11">
        <v>241</v>
      </c>
      <c r="V564" s="24">
        <v>1.1000000000000001</v>
      </c>
      <c r="W564" s="24">
        <v>360</v>
      </c>
    </row>
    <row r="565" spans="1:24" x14ac:dyDescent="0.25">
      <c r="A565" s="6">
        <v>463</v>
      </c>
      <c r="B565" t="s">
        <v>744</v>
      </c>
      <c r="C565" t="s">
        <v>74</v>
      </c>
      <c r="S565">
        <f t="shared" si="9"/>
        <v>0</v>
      </c>
      <c r="V565" s="24"/>
      <c r="W565" s="24"/>
    </row>
    <row r="566" spans="1:24" x14ac:dyDescent="0.25">
      <c r="A566" s="6">
        <v>464</v>
      </c>
      <c r="B566" t="s">
        <v>745</v>
      </c>
      <c r="C566" t="s">
        <v>52</v>
      </c>
      <c r="F566" t="s">
        <v>60</v>
      </c>
      <c r="G566" t="s">
        <v>102</v>
      </c>
      <c r="H566" t="s">
        <v>57</v>
      </c>
      <c r="I566" t="s">
        <v>23</v>
      </c>
      <c r="J566" t="s">
        <v>17</v>
      </c>
      <c r="K566" t="s">
        <v>1</v>
      </c>
      <c r="L566" t="s">
        <v>173</v>
      </c>
      <c r="S566">
        <f t="shared" si="9"/>
        <v>0</v>
      </c>
      <c r="V566" s="24"/>
      <c r="W566" s="24"/>
    </row>
    <row r="567" spans="1:24" x14ac:dyDescent="0.25">
      <c r="A567" s="6">
        <v>465</v>
      </c>
      <c r="B567" t="s">
        <v>746</v>
      </c>
      <c r="C567" t="s">
        <v>52</v>
      </c>
      <c r="F567" t="s">
        <v>60</v>
      </c>
      <c r="G567" t="s">
        <v>64</v>
      </c>
      <c r="H567" t="s">
        <v>57</v>
      </c>
      <c r="I567" t="s">
        <v>27</v>
      </c>
      <c r="K567" t="s">
        <v>1600</v>
      </c>
      <c r="L567" t="s">
        <v>136</v>
      </c>
      <c r="S567">
        <f t="shared" si="9"/>
        <v>0</v>
      </c>
      <c r="V567" s="24"/>
      <c r="W567" s="24"/>
    </row>
    <row r="568" spans="1:24" x14ac:dyDescent="0.25">
      <c r="A568" s="6">
        <v>466</v>
      </c>
      <c r="B568" t="s">
        <v>747</v>
      </c>
      <c r="C568" t="s">
        <v>74</v>
      </c>
      <c r="S568">
        <f t="shared" si="9"/>
        <v>0</v>
      </c>
      <c r="V568" s="24"/>
      <c r="W568" s="24"/>
    </row>
    <row r="569" spans="1:24" x14ac:dyDescent="0.25">
      <c r="A569" s="6">
        <v>467</v>
      </c>
      <c r="B569" t="s">
        <v>748</v>
      </c>
      <c r="C569" t="s">
        <v>74</v>
      </c>
      <c r="S569">
        <f t="shared" si="9"/>
        <v>0</v>
      </c>
      <c r="V569" s="24"/>
      <c r="W569" s="24"/>
    </row>
    <row r="570" spans="1:24" x14ac:dyDescent="0.25">
      <c r="A570" s="6">
        <v>468</v>
      </c>
      <c r="B570" t="s">
        <v>749</v>
      </c>
      <c r="C570" t="s">
        <v>52</v>
      </c>
      <c r="F570" t="s">
        <v>60</v>
      </c>
      <c r="G570" t="s">
        <v>64</v>
      </c>
      <c r="H570" t="s">
        <v>57</v>
      </c>
      <c r="I570" t="s">
        <v>18</v>
      </c>
      <c r="J570" t="s">
        <v>28</v>
      </c>
      <c r="K570" t="s">
        <v>1600</v>
      </c>
      <c r="L570" t="s">
        <v>159</v>
      </c>
      <c r="S570">
        <f t="shared" si="9"/>
        <v>0</v>
      </c>
      <c r="V570" s="24"/>
      <c r="W570" s="24"/>
    </row>
    <row r="571" spans="1:24" x14ac:dyDescent="0.25">
      <c r="A571" s="6">
        <v>469</v>
      </c>
      <c r="B571" t="s">
        <v>750</v>
      </c>
      <c r="C571" t="s">
        <v>52</v>
      </c>
      <c r="F571" t="s">
        <v>60</v>
      </c>
      <c r="G571" t="s">
        <v>102</v>
      </c>
      <c r="H571" t="s">
        <v>87</v>
      </c>
      <c r="I571" t="s">
        <v>10</v>
      </c>
      <c r="J571" t="s">
        <v>28</v>
      </c>
      <c r="K571" t="s">
        <v>1597</v>
      </c>
      <c r="L571" t="s">
        <v>88</v>
      </c>
      <c r="S571">
        <f t="shared" si="9"/>
        <v>0</v>
      </c>
      <c r="V571" s="24"/>
      <c r="W571" s="24"/>
    </row>
    <row r="572" spans="1:24" x14ac:dyDescent="0.25">
      <c r="A572" s="6">
        <v>470</v>
      </c>
      <c r="B572" t="s">
        <v>751</v>
      </c>
      <c r="C572" t="s">
        <v>52</v>
      </c>
      <c r="D572" t="s">
        <v>52</v>
      </c>
      <c r="F572" t="s">
        <v>60</v>
      </c>
      <c r="G572" t="s">
        <v>114</v>
      </c>
      <c r="H572" t="s">
        <v>57</v>
      </c>
      <c r="I572" t="s">
        <v>27</v>
      </c>
      <c r="K572" t="s">
        <v>1599</v>
      </c>
      <c r="L572" t="s">
        <v>127</v>
      </c>
      <c r="M572">
        <v>65</v>
      </c>
      <c r="N572">
        <v>110</v>
      </c>
      <c r="O572">
        <v>130</v>
      </c>
      <c r="P572">
        <v>60</v>
      </c>
      <c r="Q572">
        <v>65</v>
      </c>
      <c r="R572">
        <v>95</v>
      </c>
      <c r="S572">
        <f t="shared" si="9"/>
        <v>525</v>
      </c>
      <c r="T572" s="17">
        <v>35</v>
      </c>
      <c r="U572" s="11">
        <v>184</v>
      </c>
      <c r="V572" s="24">
        <v>1</v>
      </c>
      <c r="W572" s="24">
        <v>25.5</v>
      </c>
      <c r="X572" t="s">
        <v>752</v>
      </c>
    </row>
    <row r="573" spans="1:24" x14ac:dyDescent="0.25">
      <c r="A573" s="6">
        <v>471</v>
      </c>
      <c r="B573" t="s">
        <v>753</v>
      </c>
      <c r="C573" t="s">
        <v>52</v>
      </c>
      <c r="D573" t="s">
        <v>52</v>
      </c>
      <c r="F573" t="s">
        <v>60</v>
      </c>
      <c r="G573" t="s">
        <v>114</v>
      </c>
      <c r="H573" t="s">
        <v>57</v>
      </c>
      <c r="I573" t="s">
        <v>2</v>
      </c>
      <c r="K573" t="s">
        <v>1599</v>
      </c>
      <c r="L573" t="s">
        <v>127</v>
      </c>
      <c r="M573">
        <v>65</v>
      </c>
      <c r="N573">
        <v>60</v>
      </c>
      <c r="O573">
        <v>110</v>
      </c>
      <c r="P573">
        <v>130</v>
      </c>
      <c r="Q573">
        <v>95</v>
      </c>
      <c r="R573">
        <v>65</v>
      </c>
      <c r="S573">
        <f t="shared" si="9"/>
        <v>525</v>
      </c>
      <c r="T573" s="17">
        <v>35</v>
      </c>
      <c r="U573" s="11">
        <v>184</v>
      </c>
      <c r="V573" s="24">
        <v>0.8</v>
      </c>
      <c r="W573" s="24">
        <v>25.9</v>
      </c>
      <c r="X573" t="s">
        <v>754</v>
      </c>
    </row>
    <row r="574" spans="1:24" x14ac:dyDescent="0.25">
      <c r="A574" s="6">
        <v>472</v>
      </c>
      <c r="B574" t="s">
        <v>755</v>
      </c>
      <c r="C574" t="s">
        <v>52</v>
      </c>
      <c r="D574" t="s">
        <v>1890</v>
      </c>
      <c r="F574" t="s">
        <v>60</v>
      </c>
      <c r="G574" t="s">
        <v>64</v>
      </c>
      <c r="H574" t="s">
        <v>57</v>
      </c>
      <c r="I574" t="s">
        <v>23</v>
      </c>
      <c r="J574" t="s">
        <v>28</v>
      </c>
      <c r="K574" t="s">
        <v>1599</v>
      </c>
      <c r="L574" t="s">
        <v>88</v>
      </c>
      <c r="S574">
        <f t="shared" si="9"/>
        <v>0</v>
      </c>
      <c r="V574" s="24"/>
      <c r="W574" s="24"/>
      <c r="X574" t="s">
        <v>756</v>
      </c>
    </row>
    <row r="575" spans="1:24" x14ac:dyDescent="0.25">
      <c r="A575" s="6">
        <v>473</v>
      </c>
      <c r="B575" t="s">
        <v>757</v>
      </c>
      <c r="C575" t="s">
        <v>52</v>
      </c>
      <c r="F575" t="s">
        <v>60</v>
      </c>
      <c r="G575" t="s">
        <v>64</v>
      </c>
      <c r="H575" t="s">
        <v>57</v>
      </c>
      <c r="I575" t="s">
        <v>2</v>
      </c>
      <c r="J575" t="s">
        <v>23</v>
      </c>
      <c r="K575" t="s">
        <v>1600</v>
      </c>
      <c r="L575" t="s">
        <v>129</v>
      </c>
      <c r="S575">
        <f t="shared" si="9"/>
        <v>0</v>
      </c>
      <c r="V575" s="24"/>
      <c r="W575" s="24"/>
      <c r="X575" t="s">
        <v>758</v>
      </c>
    </row>
    <row r="576" spans="1:24" x14ac:dyDescent="0.25">
      <c r="A576" s="6">
        <v>474</v>
      </c>
      <c r="B576" t="s">
        <v>759</v>
      </c>
      <c r="C576" t="s">
        <v>74</v>
      </c>
      <c r="S576">
        <f t="shared" si="9"/>
        <v>0</v>
      </c>
      <c r="V576" s="24"/>
      <c r="W576" s="24"/>
    </row>
    <row r="577" spans="1:24" x14ac:dyDescent="0.25">
      <c r="A577" s="6">
        <v>475</v>
      </c>
      <c r="B577" t="s">
        <v>760</v>
      </c>
      <c r="C577" t="s">
        <v>52</v>
      </c>
      <c r="F577" t="s">
        <v>60</v>
      </c>
      <c r="G577" t="s">
        <v>102</v>
      </c>
      <c r="H577" t="s">
        <v>54</v>
      </c>
      <c r="I577" t="s">
        <v>3</v>
      </c>
      <c r="J577" t="s">
        <v>9</v>
      </c>
      <c r="K577" t="s">
        <v>1599</v>
      </c>
      <c r="L577" t="s">
        <v>159</v>
      </c>
      <c r="S577">
        <f t="shared" si="9"/>
        <v>0</v>
      </c>
      <c r="V577" s="24"/>
      <c r="W577" s="24"/>
    </row>
    <row r="578" spans="1:24" x14ac:dyDescent="0.25">
      <c r="A578" s="6"/>
      <c r="B578" t="s">
        <v>761</v>
      </c>
      <c r="C578" t="s">
        <v>63</v>
      </c>
      <c r="G578" t="s">
        <v>64</v>
      </c>
      <c r="H578" t="s">
        <v>57</v>
      </c>
      <c r="I578" t="s">
        <v>3</v>
      </c>
      <c r="J578" t="s">
        <v>9</v>
      </c>
      <c r="K578" t="s">
        <v>1599</v>
      </c>
      <c r="L578" t="s">
        <v>159</v>
      </c>
      <c r="S578">
        <f t="shared" si="9"/>
        <v>0</v>
      </c>
      <c r="V578" s="24"/>
      <c r="W578" s="24"/>
    </row>
    <row r="579" spans="1:24" x14ac:dyDescent="0.25">
      <c r="A579" s="6">
        <v>476</v>
      </c>
      <c r="B579" t="s">
        <v>762</v>
      </c>
      <c r="C579" t="s">
        <v>74</v>
      </c>
      <c r="S579">
        <f t="shared" si="9"/>
        <v>0</v>
      </c>
      <c r="V579" s="24"/>
      <c r="W579" s="24"/>
    </row>
    <row r="580" spans="1:24" x14ac:dyDescent="0.25">
      <c r="A580" s="6">
        <v>477</v>
      </c>
      <c r="B580" t="s">
        <v>763</v>
      </c>
      <c r="C580" t="s">
        <v>52</v>
      </c>
      <c r="F580" t="s">
        <v>60</v>
      </c>
      <c r="G580" t="s">
        <v>114</v>
      </c>
      <c r="H580" t="s">
        <v>57</v>
      </c>
      <c r="I580" t="s">
        <v>24</v>
      </c>
      <c r="K580" t="s">
        <v>1</v>
      </c>
      <c r="L580" t="s">
        <v>197</v>
      </c>
      <c r="S580">
        <f t="shared" si="9"/>
        <v>0</v>
      </c>
      <c r="V580" s="24"/>
      <c r="W580" s="24"/>
      <c r="X580" t="s">
        <v>764</v>
      </c>
    </row>
    <row r="581" spans="1:24" x14ac:dyDescent="0.25">
      <c r="A581" s="6">
        <v>478</v>
      </c>
      <c r="B581" t="s">
        <v>765</v>
      </c>
      <c r="C581" t="s">
        <v>52</v>
      </c>
      <c r="F581" t="s">
        <v>60</v>
      </c>
      <c r="G581" t="s">
        <v>61</v>
      </c>
      <c r="H581" t="s">
        <v>54</v>
      </c>
      <c r="I581" t="s">
        <v>2</v>
      </c>
      <c r="J581" t="s">
        <v>24</v>
      </c>
      <c r="K581" t="s">
        <v>1</v>
      </c>
      <c r="L581" t="s">
        <v>197</v>
      </c>
      <c r="S581">
        <f t="shared" si="9"/>
        <v>0</v>
      </c>
      <c r="V581" s="24"/>
      <c r="W581" s="24"/>
      <c r="X581" t="s">
        <v>1861</v>
      </c>
    </row>
    <row r="582" spans="1:24" x14ac:dyDescent="0.25">
      <c r="A582" s="6">
        <v>479</v>
      </c>
      <c r="B582" t="s">
        <v>766</v>
      </c>
      <c r="C582" t="s">
        <v>74</v>
      </c>
      <c r="S582">
        <f t="shared" si="9"/>
        <v>0</v>
      </c>
      <c r="V582" s="24"/>
      <c r="W582" s="24"/>
      <c r="X582" t="s">
        <v>767</v>
      </c>
    </row>
    <row r="583" spans="1:24" x14ac:dyDescent="0.25">
      <c r="A583" s="6">
        <v>480</v>
      </c>
      <c r="B583" t="s">
        <v>768</v>
      </c>
      <c r="C583" t="s">
        <v>52</v>
      </c>
      <c r="D583" t="s">
        <v>1890</v>
      </c>
      <c r="F583" t="s">
        <v>239</v>
      </c>
      <c r="G583" t="s">
        <v>64</v>
      </c>
      <c r="H583" t="s">
        <v>65</v>
      </c>
      <c r="I583" t="s">
        <v>3</v>
      </c>
      <c r="K583" t="s">
        <v>1601</v>
      </c>
      <c r="L583" t="s">
        <v>269</v>
      </c>
      <c r="S583">
        <f t="shared" si="9"/>
        <v>0</v>
      </c>
      <c r="V583" s="24"/>
      <c r="W583" s="24"/>
      <c r="X583" t="s">
        <v>769</v>
      </c>
    </row>
    <row r="584" spans="1:24" x14ac:dyDescent="0.25">
      <c r="A584" s="6">
        <v>481</v>
      </c>
      <c r="B584" t="s">
        <v>770</v>
      </c>
      <c r="C584" t="s">
        <v>52</v>
      </c>
      <c r="D584" t="s">
        <v>1890</v>
      </c>
      <c r="F584" t="s">
        <v>239</v>
      </c>
      <c r="G584" t="s">
        <v>64</v>
      </c>
      <c r="H584" t="s">
        <v>65</v>
      </c>
      <c r="I584" t="s">
        <v>3</v>
      </c>
      <c r="K584" t="s">
        <v>1601</v>
      </c>
      <c r="L584" t="s">
        <v>269</v>
      </c>
      <c r="S584">
        <f t="shared" si="9"/>
        <v>0</v>
      </c>
      <c r="V584" s="24"/>
      <c r="W584" s="24"/>
      <c r="X584" t="s">
        <v>771</v>
      </c>
    </row>
    <row r="585" spans="1:24" x14ac:dyDescent="0.25">
      <c r="A585" s="6">
        <v>482</v>
      </c>
      <c r="B585" t="s">
        <v>772</v>
      </c>
      <c r="C585" t="s">
        <v>52</v>
      </c>
      <c r="D585" t="s">
        <v>1890</v>
      </c>
      <c r="F585" t="s">
        <v>239</v>
      </c>
      <c r="G585" t="s">
        <v>64</v>
      </c>
      <c r="H585" t="s">
        <v>65</v>
      </c>
      <c r="I585" t="s">
        <v>3</v>
      </c>
      <c r="K585" t="s">
        <v>1601</v>
      </c>
      <c r="L585" t="s">
        <v>269</v>
      </c>
      <c r="S585">
        <f t="shared" si="9"/>
        <v>0</v>
      </c>
      <c r="V585" s="24"/>
      <c r="W585" s="24"/>
      <c r="X585" t="s">
        <v>773</v>
      </c>
    </row>
    <row r="586" spans="1:24" x14ac:dyDescent="0.25">
      <c r="A586" s="6">
        <v>483</v>
      </c>
      <c r="B586" t="s">
        <v>774</v>
      </c>
      <c r="C586" t="s">
        <v>1888</v>
      </c>
      <c r="D586" t="s">
        <v>1889</v>
      </c>
      <c r="S586">
        <f t="shared" si="9"/>
        <v>0</v>
      </c>
      <c r="V586" s="24"/>
      <c r="W586" s="24"/>
      <c r="X586" t="s">
        <v>775</v>
      </c>
    </row>
    <row r="587" spans="1:24" x14ac:dyDescent="0.25">
      <c r="A587" s="6">
        <v>484</v>
      </c>
      <c r="B587" t="s">
        <v>776</v>
      </c>
      <c r="C587" t="s">
        <v>1888</v>
      </c>
      <c r="D587" t="s">
        <v>1889</v>
      </c>
      <c r="S587">
        <f t="shared" si="9"/>
        <v>0</v>
      </c>
      <c r="V587" s="24"/>
      <c r="W587" s="24"/>
      <c r="X587" t="s">
        <v>777</v>
      </c>
    </row>
    <row r="588" spans="1:24" x14ac:dyDescent="0.25">
      <c r="A588" s="6">
        <v>485</v>
      </c>
      <c r="B588" t="s">
        <v>778</v>
      </c>
      <c r="C588" t="s">
        <v>52</v>
      </c>
      <c r="F588" t="s">
        <v>239</v>
      </c>
      <c r="G588" t="s">
        <v>37</v>
      </c>
      <c r="H588" t="s">
        <v>65</v>
      </c>
      <c r="I588" t="s">
        <v>8</v>
      </c>
      <c r="J588" t="s">
        <v>11</v>
      </c>
      <c r="K588" t="s">
        <v>1601</v>
      </c>
      <c r="L588" t="s">
        <v>269</v>
      </c>
      <c r="S588">
        <f t="shared" si="9"/>
        <v>0</v>
      </c>
      <c r="V588" s="24"/>
      <c r="W588" s="24"/>
    </row>
    <row r="589" spans="1:24" x14ac:dyDescent="0.25">
      <c r="A589" s="6">
        <v>486</v>
      </c>
      <c r="B589" t="s">
        <v>779</v>
      </c>
      <c r="C589" t="s">
        <v>74</v>
      </c>
      <c r="S589">
        <f t="shared" si="9"/>
        <v>0</v>
      </c>
      <c r="V589" s="24"/>
      <c r="W589" s="24"/>
      <c r="X589" t="s">
        <v>1865</v>
      </c>
    </row>
    <row r="590" spans="1:24" x14ac:dyDescent="0.25">
      <c r="A590" s="6">
        <v>487</v>
      </c>
      <c r="B590" t="s">
        <v>780</v>
      </c>
      <c r="C590" t="s">
        <v>52</v>
      </c>
      <c r="D590" t="s">
        <v>52</v>
      </c>
      <c r="F590" t="s">
        <v>239</v>
      </c>
      <c r="G590" t="s">
        <v>37</v>
      </c>
      <c r="H590" t="s">
        <v>65</v>
      </c>
      <c r="I590" t="s">
        <v>24</v>
      </c>
      <c r="J590" t="s">
        <v>29</v>
      </c>
      <c r="K590" t="s">
        <v>1601</v>
      </c>
      <c r="L590" t="s">
        <v>269</v>
      </c>
      <c r="M590">
        <v>150</v>
      </c>
      <c r="N590">
        <v>100</v>
      </c>
      <c r="O590">
        <v>120</v>
      </c>
      <c r="P590">
        <v>100</v>
      </c>
      <c r="Q590">
        <v>120</v>
      </c>
      <c r="R590">
        <v>90</v>
      </c>
      <c r="S590">
        <f t="shared" si="9"/>
        <v>680</v>
      </c>
      <c r="T590" s="17">
        <v>3</v>
      </c>
      <c r="U590" s="15">
        <v>326</v>
      </c>
      <c r="V590" s="24">
        <v>4.5</v>
      </c>
      <c r="W590" s="24">
        <v>750</v>
      </c>
    </row>
    <row r="591" spans="1:24" x14ac:dyDescent="0.25">
      <c r="A591" s="6"/>
      <c r="B591" t="s">
        <v>781</v>
      </c>
      <c r="C591" t="s">
        <v>63</v>
      </c>
      <c r="D591" t="s">
        <v>52</v>
      </c>
      <c r="F591" t="s">
        <v>239</v>
      </c>
      <c r="G591" t="s">
        <v>421</v>
      </c>
      <c r="H591" t="s">
        <v>422</v>
      </c>
      <c r="I591" t="s">
        <v>24</v>
      </c>
      <c r="J591" t="s">
        <v>29</v>
      </c>
      <c r="K591" t="s">
        <v>1601</v>
      </c>
      <c r="L591" t="s">
        <v>269</v>
      </c>
      <c r="M591" s="15">
        <v>160</v>
      </c>
      <c r="N591" s="15">
        <v>135</v>
      </c>
      <c r="O591" s="15">
        <v>122</v>
      </c>
      <c r="P591" s="15">
        <v>140</v>
      </c>
      <c r="Q591" s="15">
        <v>120</v>
      </c>
      <c r="R591" s="15">
        <v>123</v>
      </c>
      <c r="S591">
        <f t="shared" si="9"/>
        <v>800</v>
      </c>
      <c r="T591" s="14">
        <v>2</v>
      </c>
      <c r="U591" s="15">
        <v>426</v>
      </c>
      <c r="V591" s="24">
        <v>6.9</v>
      </c>
      <c r="W591" s="24">
        <v>650</v>
      </c>
      <c r="X591" t="s">
        <v>1614</v>
      </c>
    </row>
    <row r="592" spans="1:24" x14ac:dyDescent="0.25">
      <c r="A592" s="6">
        <v>488</v>
      </c>
      <c r="B592" t="s">
        <v>782</v>
      </c>
      <c r="C592" t="s">
        <v>74</v>
      </c>
      <c r="S592">
        <f t="shared" si="9"/>
        <v>0</v>
      </c>
      <c r="V592" s="24"/>
      <c r="W592" s="24"/>
      <c r="X592" t="s">
        <v>1864</v>
      </c>
    </row>
    <row r="593" spans="1:24" x14ac:dyDescent="0.25">
      <c r="A593" s="6">
        <v>489</v>
      </c>
      <c r="B593" t="s">
        <v>783</v>
      </c>
      <c r="C593" t="s">
        <v>52</v>
      </c>
      <c r="F593" t="s">
        <v>239</v>
      </c>
      <c r="G593" t="s">
        <v>102</v>
      </c>
      <c r="H593" t="s">
        <v>57</v>
      </c>
      <c r="I593" t="s">
        <v>15</v>
      </c>
      <c r="K593" t="s">
        <v>1601</v>
      </c>
      <c r="L593" t="s">
        <v>170</v>
      </c>
      <c r="S593">
        <f t="shared" si="9"/>
        <v>0</v>
      </c>
      <c r="V593" s="24"/>
      <c r="W593" s="24"/>
      <c r="X593" t="s">
        <v>784</v>
      </c>
    </row>
    <row r="594" spans="1:24" x14ac:dyDescent="0.25">
      <c r="A594" s="6">
        <v>490</v>
      </c>
      <c r="B594" t="s">
        <v>785</v>
      </c>
      <c r="C594" t="s">
        <v>74</v>
      </c>
      <c r="F594" t="s">
        <v>239</v>
      </c>
      <c r="G594" t="s">
        <v>64</v>
      </c>
      <c r="H594" t="s">
        <v>422</v>
      </c>
      <c r="I594" t="s">
        <v>15</v>
      </c>
      <c r="K594" t="s">
        <v>1601</v>
      </c>
      <c r="L594" t="s">
        <v>170</v>
      </c>
      <c r="S594">
        <f t="shared" si="9"/>
        <v>0</v>
      </c>
      <c r="V594" s="24"/>
      <c r="W594" s="24"/>
      <c r="X594" t="s">
        <v>1571</v>
      </c>
    </row>
    <row r="595" spans="1:24" x14ac:dyDescent="0.25">
      <c r="A595" s="6">
        <v>491</v>
      </c>
      <c r="B595" t="s">
        <v>786</v>
      </c>
      <c r="C595" t="s">
        <v>52</v>
      </c>
      <c r="F595" t="s">
        <v>239</v>
      </c>
      <c r="G595" t="s">
        <v>37</v>
      </c>
      <c r="H595" t="s">
        <v>422</v>
      </c>
      <c r="I595" t="s">
        <v>4</v>
      </c>
      <c r="J595" t="s">
        <v>24</v>
      </c>
      <c r="K595" t="s">
        <v>1601</v>
      </c>
      <c r="L595" t="s">
        <v>269</v>
      </c>
      <c r="S595">
        <f t="shared" si="9"/>
        <v>0</v>
      </c>
      <c r="V595" s="24"/>
      <c r="W595" s="24"/>
      <c r="X595" t="s">
        <v>787</v>
      </c>
    </row>
    <row r="596" spans="1:24" x14ac:dyDescent="0.25">
      <c r="A596" s="6">
        <v>492</v>
      </c>
      <c r="B596" t="s">
        <v>788</v>
      </c>
      <c r="C596" t="s">
        <v>74</v>
      </c>
      <c r="S596">
        <f t="shared" si="9"/>
        <v>0</v>
      </c>
      <c r="V596" s="24"/>
      <c r="W596" s="24"/>
    </row>
    <row r="597" spans="1:24" x14ac:dyDescent="0.25">
      <c r="A597" s="6">
        <v>493</v>
      </c>
      <c r="B597" t="s">
        <v>789</v>
      </c>
      <c r="C597" t="s">
        <v>52</v>
      </c>
      <c r="D597" t="s">
        <v>1889</v>
      </c>
      <c r="F597" t="s">
        <v>239</v>
      </c>
      <c r="G597" t="s">
        <v>421</v>
      </c>
      <c r="H597" t="s">
        <v>422</v>
      </c>
      <c r="I597" t="s">
        <v>1</v>
      </c>
      <c r="K597" t="s">
        <v>1601</v>
      </c>
      <c r="L597" t="s">
        <v>269</v>
      </c>
      <c r="S597">
        <f t="shared" si="9"/>
        <v>0</v>
      </c>
      <c r="V597" s="24"/>
      <c r="W597" s="24"/>
      <c r="X597" t="s">
        <v>1604</v>
      </c>
    </row>
    <row r="598" spans="1:24" x14ac:dyDescent="0.25">
      <c r="A598" s="6"/>
      <c r="V598" s="24"/>
      <c r="W598" s="24"/>
    </row>
    <row r="599" spans="1:24" s="5" customFormat="1" x14ac:dyDescent="0.25">
      <c r="A599" s="7"/>
      <c r="B599" s="5" t="s">
        <v>790</v>
      </c>
      <c r="T599" s="20"/>
      <c r="U599" s="12"/>
      <c r="V599" s="27"/>
      <c r="W599" s="27"/>
    </row>
    <row r="600" spans="1:24" x14ac:dyDescent="0.25">
      <c r="A600" s="6">
        <v>494</v>
      </c>
      <c r="B600" t="s">
        <v>791</v>
      </c>
      <c r="C600" t="s">
        <v>74</v>
      </c>
      <c r="S600">
        <f t="shared" ref="S600:S663" si="10">SUM(M600:R600)</f>
        <v>0</v>
      </c>
      <c r="V600" s="24"/>
      <c r="W600" s="24"/>
    </row>
    <row r="601" spans="1:24" x14ac:dyDescent="0.25">
      <c r="A601" s="6">
        <v>495</v>
      </c>
      <c r="B601" t="s">
        <v>792</v>
      </c>
      <c r="C601" t="s">
        <v>52</v>
      </c>
      <c r="F601" t="s">
        <v>53</v>
      </c>
      <c r="G601" t="s">
        <v>31</v>
      </c>
      <c r="H601" t="s">
        <v>54</v>
      </c>
      <c r="I601" t="s">
        <v>27</v>
      </c>
      <c r="K601" t="s">
        <v>1599</v>
      </c>
      <c r="L601" t="s">
        <v>55</v>
      </c>
      <c r="S601">
        <f t="shared" si="10"/>
        <v>0</v>
      </c>
      <c r="V601" s="24"/>
      <c r="W601" s="24"/>
      <c r="X601" t="s">
        <v>793</v>
      </c>
    </row>
    <row r="602" spans="1:24" x14ac:dyDescent="0.25">
      <c r="A602" s="6">
        <v>496</v>
      </c>
      <c r="B602" t="s">
        <v>794</v>
      </c>
      <c r="C602" t="s">
        <v>52</v>
      </c>
      <c r="F602" t="s">
        <v>53</v>
      </c>
      <c r="G602" t="s">
        <v>33</v>
      </c>
      <c r="H602" t="s">
        <v>54</v>
      </c>
      <c r="I602" t="s">
        <v>27</v>
      </c>
      <c r="K602" t="s">
        <v>1599</v>
      </c>
      <c r="L602" t="s">
        <v>136</v>
      </c>
      <c r="S602">
        <f t="shared" si="10"/>
        <v>0</v>
      </c>
      <c r="V602" s="24"/>
      <c r="W602" s="24"/>
    </row>
    <row r="603" spans="1:24" x14ac:dyDescent="0.25">
      <c r="A603" s="6">
        <v>497</v>
      </c>
      <c r="B603" t="s">
        <v>795</v>
      </c>
      <c r="C603" t="s">
        <v>52</v>
      </c>
      <c r="F603" t="s">
        <v>60</v>
      </c>
      <c r="G603" t="s">
        <v>114</v>
      </c>
      <c r="H603" t="s">
        <v>57</v>
      </c>
      <c r="I603" t="s">
        <v>27</v>
      </c>
      <c r="K603" t="s">
        <v>1599</v>
      </c>
      <c r="L603" t="s">
        <v>136</v>
      </c>
      <c r="S603">
        <f t="shared" si="10"/>
        <v>0</v>
      </c>
      <c r="V603" s="24"/>
      <c r="W603" s="24"/>
      <c r="X603" t="s">
        <v>796</v>
      </c>
    </row>
    <row r="604" spans="1:24" x14ac:dyDescent="0.25">
      <c r="A604" s="6"/>
      <c r="B604" t="s">
        <v>797</v>
      </c>
      <c r="C604" t="s">
        <v>91</v>
      </c>
      <c r="G604" t="s">
        <v>37</v>
      </c>
      <c r="H604" t="s">
        <v>65</v>
      </c>
      <c r="I604" t="s">
        <v>27</v>
      </c>
      <c r="J604" t="s">
        <v>29</v>
      </c>
      <c r="K604" t="s">
        <v>1599</v>
      </c>
      <c r="L604" t="s">
        <v>136</v>
      </c>
      <c r="S604">
        <f t="shared" si="10"/>
        <v>0</v>
      </c>
      <c r="V604" s="24"/>
      <c r="W604" s="24"/>
      <c r="X604" t="s">
        <v>1649</v>
      </c>
    </row>
    <row r="605" spans="1:24" x14ac:dyDescent="0.25">
      <c r="A605" s="6">
        <v>498</v>
      </c>
      <c r="B605" t="s">
        <v>798</v>
      </c>
      <c r="C605" t="s">
        <v>74</v>
      </c>
      <c r="S605">
        <f t="shared" si="10"/>
        <v>0</v>
      </c>
      <c r="V605" s="24"/>
      <c r="W605" s="24"/>
    </row>
    <row r="606" spans="1:24" x14ac:dyDescent="0.25">
      <c r="A606" s="6">
        <v>499</v>
      </c>
      <c r="B606" t="s">
        <v>799</v>
      </c>
      <c r="C606" t="s">
        <v>74</v>
      </c>
      <c r="S606">
        <f t="shared" si="10"/>
        <v>0</v>
      </c>
      <c r="V606" s="24"/>
      <c r="W606" s="24"/>
    </row>
    <row r="607" spans="1:24" x14ac:dyDescent="0.25">
      <c r="A607" s="6">
        <v>500</v>
      </c>
      <c r="B607" t="s">
        <v>800</v>
      </c>
      <c r="C607" t="s">
        <v>74</v>
      </c>
      <c r="S607">
        <f t="shared" si="10"/>
        <v>0</v>
      </c>
      <c r="V607" s="24"/>
      <c r="W607" s="24"/>
    </row>
    <row r="608" spans="1:24" x14ac:dyDescent="0.25">
      <c r="A608" s="6">
        <v>501</v>
      </c>
      <c r="B608" t="s">
        <v>801</v>
      </c>
      <c r="C608" t="s">
        <v>74</v>
      </c>
      <c r="S608">
        <f t="shared" si="10"/>
        <v>0</v>
      </c>
      <c r="V608" s="24"/>
      <c r="W608" s="24"/>
    </row>
    <row r="609" spans="1:24" x14ac:dyDescent="0.25">
      <c r="A609" s="6">
        <v>502</v>
      </c>
      <c r="B609" t="s">
        <v>802</v>
      </c>
      <c r="C609" t="s">
        <v>74</v>
      </c>
      <c r="S609">
        <f t="shared" si="10"/>
        <v>0</v>
      </c>
      <c r="V609" s="24"/>
      <c r="W609" s="24"/>
    </row>
    <row r="610" spans="1:24" x14ac:dyDescent="0.25">
      <c r="A610" s="6">
        <v>503</v>
      </c>
      <c r="B610" t="s">
        <v>803</v>
      </c>
      <c r="C610" t="s">
        <v>74</v>
      </c>
      <c r="S610">
        <f t="shared" si="10"/>
        <v>0</v>
      </c>
      <c r="V610" s="24"/>
      <c r="W610" s="24"/>
    </row>
    <row r="611" spans="1:24" x14ac:dyDescent="0.25">
      <c r="A611" s="6">
        <v>504</v>
      </c>
      <c r="B611" t="s">
        <v>804</v>
      </c>
      <c r="C611" t="s">
        <v>74</v>
      </c>
      <c r="S611">
        <f t="shared" si="10"/>
        <v>0</v>
      </c>
      <c r="V611" s="24"/>
      <c r="W611" s="24"/>
    </row>
    <row r="612" spans="1:24" x14ac:dyDescent="0.25">
      <c r="A612" s="6">
        <v>505</v>
      </c>
      <c r="B612" t="s">
        <v>805</v>
      </c>
      <c r="C612" t="s">
        <v>74</v>
      </c>
      <c r="S612">
        <f t="shared" si="10"/>
        <v>0</v>
      </c>
      <c r="V612" s="24"/>
      <c r="W612" s="24"/>
    </row>
    <row r="613" spans="1:24" x14ac:dyDescent="0.25">
      <c r="A613" s="6">
        <v>506</v>
      </c>
      <c r="B613" t="s">
        <v>806</v>
      </c>
      <c r="C613" t="s">
        <v>74</v>
      </c>
      <c r="S613">
        <f t="shared" si="10"/>
        <v>0</v>
      </c>
      <c r="V613" s="24"/>
      <c r="W613" s="24"/>
    </row>
    <row r="614" spans="1:24" x14ac:dyDescent="0.25">
      <c r="A614" s="6">
        <v>507</v>
      </c>
      <c r="B614" t="s">
        <v>807</v>
      </c>
      <c r="C614" t="s">
        <v>74</v>
      </c>
      <c r="S614">
        <f t="shared" si="10"/>
        <v>0</v>
      </c>
      <c r="V614" s="24"/>
      <c r="W614" s="24"/>
    </row>
    <row r="615" spans="1:24" x14ac:dyDescent="0.25">
      <c r="A615" s="6">
        <v>508</v>
      </c>
      <c r="B615" t="s">
        <v>808</v>
      </c>
      <c r="C615" t="s">
        <v>74</v>
      </c>
      <c r="S615">
        <f t="shared" si="10"/>
        <v>0</v>
      </c>
      <c r="V615" s="24"/>
      <c r="W615" s="24"/>
    </row>
    <row r="616" spans="1:24" x14ac:dyDescent="0.25">
      <c r="A616" s="6">
        <v>509</v>
      </c>
      <c r="B616" t="s">
        <v>809</v>
      </c>
      <c r="C616" t="s">
        <v>52</v>
      </c>
      <c r="F616" t="s">
        <v>169</v>
      </c>
      <c r="G616" t="s">
        <v>31</v>
      </c>
      <c r="H616" t="s">
        <v>54</v>
      </c>
      <c r="I616" t="s">
        <v>4</v>
      </c>
      <c r="K616" t="s">
        <v>1598</v>
      </c>
      <c r="L616" t="s">
        <v>1868</v>
      </c>
      <c r="S616">
        <f t="shared" si="10"/>
        <v>0</v>
      </c>
      <c r="V616" s="24"/>
      <c r="W616" s="24"/>
      <c r="X616" t="s">
        <v>810</v>
      </c>
    </row>
    <row r="617" spans="1:24" x14ac:dyDescent="0.25">
      <c r="A617" s="6">
        <v>510</v>
      </c>
      <c r="B617" t="s">
        <v>811</v>
      </c>
      <c r="C617" t="s">
        <v>52</v>
      </c>
      <c r="F617" t="s">
        <v>60</v>
      </c>
      <c r="G617" t="s">
        <v>114</v>
      </c>
      <c r="H617" t="s">
        <v>54</v>
      </c>
      <c r="I617" t="s">
        <v>4</v>
      </c>
      <c r="K617" t="s">
        <v>1598</v>
      </c>
      <c r="L617" t="s">
        <v>1868</v>
      </c>
      <c r="S617">
        <f t="shared" si="10"/>
        <v>0</v>
      </c>
      <c r="V617" s="24"/>
      <c r="W617" s="24"/>
    </row>
    <row r="618" spans="1:24" x14ac:dyDescent="0.25">
      <c r="A618" s="6">
        <v>511</v>
      </c>
      <c r="B618" t="s">
        <v>812</v>
      </c>
      <c r="C618" t="s">
        <v>74</v>
      </c>
      <c r="S618">
        <f t="shared" si="10"/>
        <v>0</v>
      </c>
      <c r="V618" s="24"/>
      <c r="W618" s="24"/>
    </row>
    <row r="619" spans="1:24" x14ac:dyDescent="0.25">
      <c r="A619" s="6">
        <v>512</v>
      </c>
      <c r="B619" t="s">
        <v>813</v>
      </c>
      <c r="C619" t="s">
        <v>74</v>
      </c>
      <c r="S619">
        <f t="shared" si="10"/>
        <v>0</v>
      </c>
      <c r="V619" s="24"/>
      <c r="W619" s="24"/>
    </row>
    <row r="620" spans="1:24" x14ac:dyDescent="0.25">
      <c r="A620" s="6">
        <v>513</v>
      </c>
      <c r="B620" t="s">
        <v>814</v>
      </c>
      <c r="C620" t="s">
        <v>74</v>
      </c>
      <c r="S620">
        <f t="shared" si="10"/>
        <v>0</v>
      </c>
      <c r="V620" s="24"/>
      <c r="W620" s="24"/>
    </row>
    <row r="621" spans="1:24" x14ac:dyDescent="0.25">
      <c r="A621" s="6">
        <v>514</v>
      </c>
      <c r="B621" t="s">
        <v>815</v>
      </c>
      <c r="C621" t="s">
        <v>74</v>
      </c>
      <c r="S621">
        <f t="shared" si="10"/>
        <v>0</v>
      </c>
      <c r="V621" s="24"/>
      <c r="W621" s="24"/>
    </row>
    <row r="622" spans="1:24" x14ac:dyDescent="0.25">
      <c r="A622" s="6">
        <v>515</v>
      </c>
      <c r="B622" t="s">
        <v>816</v>
      </c>
      <c r="C622" t="s">
        <v>74</v>
      </c>
      <c r="S622">
        <f t="shared" si="10"/>
        <v>0</v>
      </c>
      <c r="V622" s="24"/>
      <c r="W622" s="24"/>
    </row>
    <row r="623" spans="1:24" x14ac:dyDescent="0.25">
      <c r="A623" s="6">
        <v>516</v>
      </c>
      <c r="B623" t="s">
        <v>817</v>
      </c>
      <c r="C623" t="s">
        <v>74</v>
      </c>
      <c r="S623">
        <f t="shared" si="10"/>
        <v>0</v>
      </c>
      <c r="V623" s="24"/>
      <c r="W623" s="24"/>
    </row>
    <row r="624" spans="1:24" x14ac:dyDescent="0.25">
      <c r="A624" s="6">
        <v>517</v>
      </c>
      <c r="B624" t="s">
        <v>818</v>
      </c>
      <c r="C624" t="s">
        <v>74</v>
      </c>
      <c r="S624">
        <f t="shared" si="10"/>
        <v>0</v>
      </c>
      <c r="V624" s="24"/>
      <c r="W624" s="24"/>
    </row>
    <row r="625" spans="1:24" x14ac:dyDescent="0.25">
      <c r="A625" s="6">
        <v>518</v>
      </c>
      <c r="B625" t="s">
        <v>819</v>
      </c>
      <c r="C625" t="s">
        <v>74</v>
      </c>
      <c r="S625">
        <f t="shared" si="10"/>
        <v>0</v>
      </c>
      <c r="V625" s="24"/>
      <c r="W625" s="24"/>
    </row>
    <row r="626" spans="1:24" x14ac:dyDescent="0.25">
      <c r="A626" s="6">
        <v>519</v>
      </c>
      <c r="B626" t="s">
        <v>820</v>
      </c>
      <c r="C626" t="s">
        <v>74</v>
      </c>
      <c r="S626">
        <f t="shared" si="10"/>
        <v>0</v>
      </c>
      <c r="V626" s="24"/>
      <c r="W626" s="24"/>
    </row>
    <row r="627" spans="1:24" x14ac:dyDescent="0.25">
      <c r="A627" s="6">
        <v>520</v>
      </c>
      <c r="B627" t="s">
        <v>821</v>
      </c>
      <c r="C627" t="s">
        <v>74</v>
      </c>
      <c r="S627">
        <f t="shared" si="10"/>
        <v>0</v>
      </c>
      <c r="V627" s="24"/>
      <c r="W627" s="24"/>
    </row>
    <row r="628" spans="1:24" x14ac:dyDescent="0.25">
      <c r="A628" s="6">
        <v>521</v>
      </c>
      <c r="B628" t="s">
        <v>822</v>
      </c>
      <c r="C628" t="s">
        <v>74</v>
      </c>
      <c r="S628">
        <f t="shared" si="10"/>
        <v>0</v>
      </c>
      <c r="V628" s="24"/>
      <c r="W628" s="24"/>
    </row>
    <row r="629" spans="1:24" x14ac:dyDescent="0.25">
      <c r="A629" s="6">
        <v>522</v>
      </c>
      <c r="B629" t="s">
        <v>823</v>
      </c>
      <c r="C629" t="s">
        <v>52</v>
      </c>
      <c r="F629" t="s">
        <v>112</v>
      </c>
      <c r="G629" t="s">
        <v>31</v>
      </c>
      <c r="H629" t="s">
        <v>84</v>
      </c>
      <c r="I629" t="s">
        <v>22</v>
      </c>
      <c r="K629" t="s">
        <v>1597</v>
      </c>
      <c r="L629" t="s">
        <v>129</v>
      </c>
      <c r="S629">
        <f t="shared" si="10"/>
        <v>0</v>
      </c>
      <c r="V629" s="24"/>
      <c r="W629" s="24"/>
      <c r="X629" t="s">
        <v>824</v>
      </c>
    </row>
    <row r="630" spans="1:24" x14ac:dyDescent="0.25">
      <c r="A630" s="6">
        <v>523</v>
      </c>
      <c r="B630" t="s">
        <v>825</v>
      </c>
      <c r="C630" t="s">
        <v>52</v>
      </c>
      <c r="F630" t="s">
        <v>60</v>
      </c>
      <c r="G630" t="s">
        <v>86</v>
      </c>
      <c r="H630" t="s">
        <v>87</v>
      </c>
      <c r="I630" t="s">
        <v>22</v>
      </c>
      <c r="K630" t="s">
        <v>1597</v>
      </c>
      <c r="L630" t="s">
        <v>129</v>
      </c>
      <c r="S630">
        <f t="shared" si="10"/>
        <v>0</v>
      </c>
      <c r="V630" s="24"/>
      <c r="W630" s="24"/>
    </row>
    <row r="631" spans="1:24" x14ac:dyDescent="0.25">
      <c r="A631" s="6">
        <v>524</v>
      </c>
      <c r="B631" t="s">
        <v>826</v>
      </c>
      <c r="C631" t="s">
        <v>176</v>
      </c>
      <c r="F631" t="s">
        <v>112</v>
      </c>
      <c r="G631" t="s">
        <v>31</v>
      </c>
      <c r="H631" t="s">
        <v>84</v>
      </c>
      <c r="I631" t="s">
        <v>17</v>
      </c>
      <c r="J631" t="s">
        <v>18</v>
      </c>
      <c r="K631" t="s">
        <v>1598</v>
      </c>
      <c r="L631" t="s">
        <v>55</v>
      </c>
      <c r="S631">
        <f t="shared" si="10"/>
        <v>0</v>
      </c>
      <c r="V631" s="24"/>
      <c r="W631" s="24"/>
      <c r="X631" t="s">
        <v>827</v>
      </c>
    </row>
    <row r="632" spans="1:24" x14ac:dyDescent="0.25">
      <c r="A632" s="6">
        <v>525</v>
      </c>
      <c r="B632" t="s">
        <v>828</v>
      </c>
      <c r="C632" t="s">
        <v>176</v>
      </c>
      <c r="F632" t="s">
        <v>112</v>
      </c>
      <c r="G632" t="s">
        <v>33</v>
      </c>
      <c r="H632" t="s">
        <v>87</v>
      </c>
      <c r="I632" t="s">
        <v>17</v>
      </c>
      <c r="J632" t="s">
        <v>18</v>
      </c>
      <c r="K632" t="s">
        <v>1598</v>
      </c>
      <c r="L632" t="s">
        <v>173</v>
      </c>
      <c r="S632">
        <f t="shared" si="10"/>
        <v>0</v>
      </c>
      <c r="V632" s="24"/>
      <c r="W632" s="24"/>
    </row>
    <row r="633" spans="1:24" x14ac:dyDescent="0.25">
      <c r="A633" s="6">
        <v>526</v>
      </c>
      <c r="B633" t="s">
        <v>829</v>
      </c>
      <c r="C633" t="s">
        <v>176</v>
      </c>
      <c r="F633" t="s">
        <v>60</v>
      </c>
      <c r="G633" t="s">
        <v>102</v>
      </c>
      <c r="H633" t="s">
        <v>54</v>
      </c>
      <c r="I633" t="s">
        <v>17</v>
      </c>
      <c r="J633" t="s">
        <v>18</v>
      </c>
      <c r="K633" t="s">
        <v>1598</v>
      </c>
      <c r="L633" t="s">
        <v>173</v>
      </c>
      <c r="S633">
        <f t="shared" si="10"/>
        <v>0</v>
      </c>
      <c r="V633" s="24"/>
      <c r="W633" s="24"/>
    </row>
    <row r="634" spans="1:24" x14ac:dyDescent="0.25">
      <c r="A634" s="6">
        <v>527</v>
      </c>
      <c r="B634" t="s">
        <v>830</v>
      </c>
      <c r="C634" t="s">
        <v>74</v>
      </c>
      <c r="S634">
        <f t="shared" si="10"/>
        <v>0</v>
      </c>
      <c r="V634" s="24"/>
      <c r="W634" s="24"/>
      <c r="X634" t="s">
        <v>831</v>
      </c>
    </row>
    <row r="635" spans="1:24" x14ac:dyDescent="0.25">
      <c r="A635" s="6">
        <v>528</v>
      </c>
      <c r="B635" t="s">
        <v>832</v>
      </c>
      <c r="C635" t="s">
        <v>74</v>
      </c>
      <c r="S635">
        <f t="shared" si="10"/>
        <v>0</v>
      </c>
      <c r="V635" s="24"/>
      <c r="W635" s="24"/>
    </row>
    <row r="636" spans="1:24" x14ac:dyDescent="0.25">
      <c r="A636" s="6">
        <v>529</v>
      </c>
      <c r="B636" t="s">
        <v>833</v>
      </c>
      <c r="C636" t="s">
        <v>52</v>
      </c>
      <c r="F636" t="s">
        <v>169</v>
      </c>
      <c r="G636" t="s">
        <v>31</v>
      </c>
      <c r="H636" t="s">
        <v>84</v>
      </c>
      <c r="I636" t="s">
        <v>23</v>
      </c>
      <c r="K636" t="s">
        <v>1599</v>
      </c>
      <c r="L636" t="s">
        <v>113</v>
      </c>
      <c r="S636">
        <f t="shared" si="10"/>
        <v>0</v>
      </c>
      <c r="V636" s="24"/>
      <c r="W636" s="24"/>
    </row>
    <row r="637" spans="1:24" x14ac:dyDescent="0.25">
      <c r="A637" s="6">
        <v>530</v>
      </c>
      <c r="B637" t="s">
        <v>834</v>
      </c>
      <c r="C637" t="s">
        <v>52</v>
      </c>
      <c r="F637" t="s">
        <v>60</v>
      </c>
      <c r="G637" t="s">
        <v>64</v>
      </c>
      <c r="H637" t="s">
        <v>87</v>
      </c>
      <c r="I637" t="s">
        <v>23</v>
      </c>
      <c r="J637" t="s">
        <v>11</v>
      </c>
      <c r="K637" t="s">
        <v>1599</v>
      </c>
      <c r="L637" t="s">
        <v>113</v>
      </c>
      <c r="S637">
        <f t="shared" si="10"/>
        <v>0</v>
      </c>
      <c r="V637" s="24"/>
      <c r="W637" s="24"/>
      <c r="X637" t="s">
        <v>835</v>
      </c>
    </row>
    <row r="638" spans="1:24" x14ac:dyDescent="0.25">
      <c r="A638" s="6">
        <v>531</v>
      </c>
      <c r="B638" t="s">
        <v>836</v>
      </c>
      <c r="C638" t="s">
        <v>52</v>
      </c>
      <c r="F638" t="s">
        <v>239</v>
      </c>
      <c r="G638" t="s">
        <v>114</v>
      </c>
      <c r="H638" t="s">
        <v>54</v>
      </c>
      <c r="I638" t="s">
        <v>1</v>
      </c>
      <c r="J638" t="s">
        <v>18</v>
      </c>
      <c r="K638" t="s">
        <v>1598</v>
      </c>
      <c r="L638" t="s">
        <v>113</v>
      </c>
      <c r="S638">
        <f t="shared" si="10"/>
        <v>0</v>
      </c>
      <c r="V638" s="24"/>
      <c r="W638" s="24"/>
      <c r="X638" t="s">
        <v>837</v>
      </c>
    </row>
    <row r="639" spans="1:24" x14ac:dyDescent="0.25">
      <c r="A639" s="6"/>
      <c r="B639" t="s">
        <v>838</v>
      </c>
      <c r="C639" t="s">
        <v>63</v>
      </c>
      <c r="G639" t="s">
        <v>61</v>
      </c>
      <c r="H639" t="s">
        <v>57</v>
      </c>
      <c r="I639" t="s">
        <v>1</v>
      </c>
      <c r="J639" t="s">
        <v>18</v>
      </c>
      <c r="K639" t="s">
        <v>1598</v>
      </c>
      <c r="L639" t="s">
        <v>113</v>
      </c>
      <c r="S639">
        <f t="shared" si="10"/>
        <v>0</v>
      </c>
      <c r="V639" s="24"/>
      <c r="W639" s="24"/>
    </row>
    <row r="640" spans="1:24" x14ac:dyDescent="0.25">
      <c r="A640" s="6">
        <v>532</v>
      </c>
      <c r="B640" t="s">
        <v>839</v>
      </c>
      <c r="C640" t="s">
        <v>176</v>
      </c>
      <c r="D640" t="s">
        <v>52</v>
      </c>
      <c r="F640" t="s">
        <v>169</v>
      </c>
      <c r="G640" t="s">
        <v>31</v>
      </c>
      <c r="H640" t="s">
        <v>87</v>
      </c>
      <c r="I640" t="s">
        <v>9</v>
      </c>
      <c r="J640" t="s">
        <v>27</v>
      </c>
      <c r="K640" t="s">
        <v>1599</v>
      </c>
      <c r="L640" t="s">
        <v>55</v>
      </c>
      <c r="M640" s="15">
        <v>78</v>
      </c>
      <c r="N640" s="14">
        <v>75</v>
      </c>
      <c r="O640" s="14">
        <v>51</v>
      </c>
      <c r="P640">
        <v>25</v>
      </c>
      <c r="Q640" s="15">
        <v>36</v>
      </c>
      <c r="R640" s="15">
        <v>41</v>
      </c>
      <c r="S640">
        <f t="shared" si="10"/>
        <v>306</v>
      </c>
      <c r="T640" s="14">
        <v>160</v>
      </c>
      <c r="U640" s="11">
        <v>61</v>
      </c>
      <c r="V640" s="24">
        <v>0.6</v>
      </c>
      <c r="W640" s="24">
        <v>12.5</v>
      </c>
      <c r="X640" t="s">
        <v>840</v>
      </c>
    </row>
    <row r="641" spans="1:24" x14ac:dyDescent="0.25">
      <c r="A641" s="6">
        <v>533</v>
      </c>
      <c r="B641" t="s">
        <v>841</v>
      </c>
      <c r="C641" t="s">
        <v>176</v>
      </c>
      <c r="D641" t="s">
        <v>52</v>
      </c>
      <c r="F641" t="s">
        <v>169</v>
      </c>
      <c r="G641" t="s">
        <v>48</v>
      </c>
      <c r="H641" t="s">
        <v>87</v>
      </c>
      <c r="I641" t="s">
        <v>9</v>
      </c>
      <c r="J641" t="s">
        <v>27</v>
      </c>
      <c r="K641" t="s">
        <v>1599</v>
      </c>
      <c r="L641" t="s">
        <v>491</v>
      </c>
      <c r="M641" s="15">
        <v>98</v>
      </c>
      <c r="N641">
        <v>105</v>
      </c>
      <c r="O641" s="14">
        <v>80</v>
      </c>
      <c r="P641" s="14">
        <v>38</v>
      </c>
      <c r="Q641" s="14">
        <v>49</v>
      </c>
      <c r="R641" s="15">
        <v>46</v>
      </c>
      <c r="S641">
        <f t="shared" si="10"/>
        <v>416</v>
      </c>
      <c r="T641" s="14">
        <v>80</v>
      </c>
      <c r="U641" s="11">
        <v>142</v>
      </c>
      <c r="V641" s="25">
        <v>1.4</v>
      </c>
      <c r="W641" s="25">
        <v>65.5</v>
      </c>
    </row>
    <row r="642" spans="1:24" x14ac:dyDescent="0.25">
      <c r="A642" s="6">
        <v>534</v>
      </c>
      <c r="B642" t="s">
        <v>842</v>
      </c>
      <c r="C642" t="s">
        <v>176</v>
      </c>
      <c r="D642" t="s">
        <v>52</v>
      </c>
      <c r="F642" t="s">
        <v>60</v>
      </c>
      <c r="G642" t="s">
        <v>61</v>
      </c>
      <c r="H642" t="s">
        <v>54</v>
      </c>
      <c r="I642" t="s">
        <v>9</v>
      </c>
      <c r="J642" t="s">
        <v>27</v>
      </c>
      <c r="K642" t="s">
        <v>1599</v>
      </c>
      <c r="L642" t="s">
        <v>491</v>
      </c>
      <c r="M642" s="15">
        <v>140</v>
      </c>
      <c r="N642" s="14">
        <v>125</v>
      </c>
      <c r="O642" s="15">
        <v>100</v>
      </c>
      <c r="P642" s="14">
        <v>45</v>
      </c>
      <c r="Q642" s="14">
        <v>53</v>
      </c>
      <c r="R642" s="15">
        <v>48</v>
      </c>
      <c r="S642">
        <f t="shared" si="10"/>
        <v>511</v>
      </c>
      <c r="T642" s="14">
        <v>40</v>
      </c>
      <c r="U642" s="11">
        <v>227</v>
      </c>
      <c r="V642" s="25">
        <v>1.8</v>
      </c>
      <c r="W642" s="25">
        <v>152.5</v>
      </c>
    </row>
    <row r="643" spans="1:24" x14ac:dyDescent="0.25">
      <c r="A643" s="6">
        <v>535</v>
      </c>
      <c r="B643" t="s">
        <v>843</v>
      </c>
      <c r="C643" t="s">
        <v>74</v>
      </c>
      <c r="S643">
        <f t="shared" si="10"/>
        <v>0</v>
      </c>
      <c r="V643" s="24"/>
      <c r="W643" s="24"/>
    </row>
    <row r="644" spans="1:24" x14ac:dyDescent="0.25">
      <c r="A644" s="6">
        <v>536</v>
      </c>
      <c r="B644" t="s">
        <v>844</v>
      </c>
      <c r="C644" t="s">
        <v>74</v>
      </c>
      <c r="S644">
        <f t="shared" si="10"/>
        <v>0</v>
      </c>
      <c r="V644" s="24"/>
      <c r="W644" s="24"/>
    </row>
    <row r="645" spans="1:24" x14ac:dyDescent="0.25">
      <c r="A645" s="6">
        <v>537</v>
      </c>
      <c r="B645" t="s">
        <v>845</v>
      </c>
      <c r="C645" t="s">
        <v>74</v>
      </c>
      <c r="S645">
        <f t="shared" si="10"/>
        <v>0</v>
      </c>
      <c r="V645" s="24"/>
      <c r="W645" s="24"/>
    </row>
    <row r="646" spans="1:24" x14ac:dyDescent="0.25">
      <c r="A646" s="6">
        <v>538</v>
      </c>
      <c r="B646" t="s">
        <v>846</v>
      </c>
      <c r="C646" t="s">
        <v>74</v>
      </c>
      <c r="S646">
        <f t="shared" si="10"/>
        <v>0</v>
      </c>
      <c r="V646" s="24"/>
      <c r="W646" s="24"/>
    </row>
    <row r="647" spans="1:24" x14ac:dyDescent="0.25">
      <c r="A647" s="6">
        <v>539</v>
      </c>
      <c r="B647" t="s">
        <v>847</v>
      </c>
      <c r="C647" t="s">
        <v>74</v>
      </c>
      <c r="S647">
        <f t="shared" si="10"/>
        <v>0</v>
      </c>
      <c r="V647" s="24"/>
      <c r="W647" s="24"/>
    </row>
    <row r="648" spans="1:24" x14ac:dyDescent="0.25">
      <c r="A648" s="6">
        <v>540</v>
      </c>
      <c r="B648" t="s">
        <v>848</v>
      </c>
      <c r="C648" t="s">
        <v>52</v>
      </c>
      <c r="D648" t="s">
        <v>52</v>
      </c>
      <c r="E648">
        <v>13</v>
      </c>
      <c r="F648" t="s">
        <v>112</v>
      </c>
      <c r="G648" t="s">
        <v>31</v>
      </c>
      <c r="H648" t="s">
        <v>81</v>
      </c>
      <c r="I648" t="s">
        <v>10</v>
      </c>
      <c r="J648" t="s">
        <v>27</v>
      </c>
      <c r="K648" t="s">
        <v>1597</v>
      </c>
      <c r="L648" t="s">
        <v>55</v>
      </c>
      <c r="M648">
        <v>45</v>
      </c>
      <c r="N648">
        <v>53</v>
      </c>
      <c r="O648">
        <v>70</v>
      </c>
      <c r="P648">
        <v>40</v>
      </c>
      <c r="Q648">
        <v>60</v>
      </c>
      <c r="R648">
        <v>42</v>
      </c>
      <c r="S648">
        <f t="shared" si="10"/>
        <v>310</v>
      </c>
      <c r="T648" s="17">
        <v>255</v>
      </c>
      <c r="U648" s="14">
        <v>52</v>
      </c>
      <c r="V648" s="24">
        <v>0.3</v>
      </c>
      <c r="W648" s="24">
        <v>2.5</v>
      </c>
      <c r="X648" t="s">
        <v>849</v>
      </c>
    </row>
    <row r="649" spans="1:24" x14ac:dyDescent="0.25">
      <c r="A649" s="6">
        <v>541</v>
      </c>
      <c r="B649" t="s">
        <v>850</v>
      </c>
      <c r="C649" t="s">
        <v>52</v>
      </c>
      <c r="D649" t="s">
        <v>52</v>
      </c>
      <c r="E649">
        <v>14</v>
      </c>
      <c r="F649" t="s">
        <v>112</v>
      </c>
      <c r="G649" t="s">
        <v>33</v>
      </c>
      <c r="H649" t="s">
        <v>84</v>
      </c>
      <c r="I649" t="s">
        <v>10</v>
      </c>
      <c r="J649" t="s">
        <v>27</v>
      </c>
      <c r="K649" t="s">
        <v>1597</v>
      </c>
      <c r="L649" t="s">
        <v>88</v>
      </c>
      <c r="M649" s="15">
        <v>60</v>
      </c>
      <c r="N649">
        <v>63</v>
      </c>
      <c r="O649">
        <v>90</v>
      </c>
      <c r="P649">
        <v>50</v>
      </c>
      <c r="Q649">
        <v>80</v>
      </c>
      <c r="R649" s="15">
        <v>52</v>
      </c>
      <c r="S649">
        <f t="shared" si="10"/>
        <v>395</v>
      </c>
      <c r="T649" s="15">
        <v>140</v>
      </c>
      <c r="U649" s="14">
        <v>118</v>
      </c>
      <c r="V649" s="24">
        <v>0.5</v>
      </c>
      <c r="W649" s="24">
        <v>7.3</v>
      </c>
    </row>
    <row r="650" spans="1:24" x14ac:dyDescent="0.25">
      <c r="A650" s="6">
        <v>542</v>
      </c>
      <c r="B650" t="s">
        <v>851</v>
      </c>
      <c r="C650" t="s">
        <v>52</v>
      </c>
      <c r="D650" t="s">
        <v>52</v>
      </c>
      <c r="E650">
        <v>15</v>
      </c>
      <c r="F650" t="s">
        <v>60</v>
      </c>
      <c r="G650" t="s">
        <v>36</v>
      </c>
      <c r="H650" t="s">
        <v>87</v>
      </c>
      <c r="I650" t="s">
        <v>10</v>
      </c>
      <c r="J650" t="s">
        <v>27</v>
      </c>
      <c r="K650" t="s">
        <v>1597</v>
      </c>
      <c r="L650" t="s">
        <v>88</v>
      </c>
      <c r="M650">
        <v>75</v>
      </c>
      <c r="N650" s="15">
        <v>108</v>
      </c>
      <c r="O650">
        <v>80</v>
      </c>
      <c r="P650">
        <v>70</v>
      </c>
      <c r="Q650">
        <v>80</v>
      </c>
      <c r="R650" s="15">
        <v>102</v>
      </c>
      <c r="S650">
        <f t="shared" si="10"/>
        <v>515</v>
      </c>
      <c r="T650" s="15">
        <v>65</v>
      </c>
      <c r="U650" s="14">
        <v>202</v>
      </c>
      <c r="V650" s="24">
        <v>1.2</v>
      </c>
      <c r="W650" s="24">
        <v>20.5</v>
      </c>
      <c r="X650" t="s">
        <v>852</v>
      </c>
    </row>
    <row r="651" spans="1:24" x14ac:dyDescent="0.25">
      <c r="A651" s="6">
        <v>543</v>
      </c>
      <c r="B651" t="s">
        <v>853</v>
      </c>
      <c r="C651" t="s">
        <v>176</v>
      </c>
      <c r="D651" t="s">
        <v>52</v>
      </c>
      <c r="F651" t="s">
        <v>169</v>
      </c>
      <c r="G651" t="s">
        <v>31</v>
      </c>
      <c r="H651" t="s">
        <v>84</v>
      </c>
      <c r="I651" t="s">
        <v>10</v>
      </c>
      <c r="J651" t="s">
        <v>22</v>
      </c>
      <c r="K651" t="s">
        <v>1</v>
      </c>
      <c r="L651" t="s">
        <v>55</v>
      </c>
      <c r="M651">
        <v>30</v>
      </c>
      <c r="N651">
        <v>45</v>
      </c>
      <c r="O651">
        <v>59</v>
      </c>
      <c r="P651">
        <v>30</v>
      </c>
      <c r="Q651">
        <v>39</v>
      </c>
      <c r="R651" s="15">
        <v>67</v>
      </c>
      <c r="S651">
        <f t="shared" si="10"/>
        <v>270</v>
      </c>
      <c r="T651" s="14">
        <v>240</v>
      </c>
      <c r="U651" s="11">
        <v>52</v>
      </c>
      <c r="V651" s="24">
        <v>0.4</v>
      </c>
      <c r="W651" s="28">
        <v>4.7</v>
      </c>
      <c r="X651" t="s">
        <v>1691</v>
      </c>
    </row>
    <row r="652" spans="1:24" x14ac:dyDescent="0.25">
      <c r="A652" s="6">
        <v>544</v>
      </c>
      <c r="B652" t="s">
        <v>854</v>
      </c>
      <c r="C652" t="s">
        <v>176</v>
      </c>
      <c r="D652" t="s">
        <v>52</v>
      </c>
      <c r="F652" t="s">
        <v>169</v>
      </c>
      <c r="G652" t="s">
        <v>33</v>
      </c>
      <c r="H652" t="s">
        <v>87</v>
      </c>
      <c r="I652" t="s">
        <v>10</v>
      </c>
      <c r="J652" t="s">
        <v>22</v>
      </c>
      <c r="K652" t="s">
        <v>1</v>
      </c>
      <c r="L652" t="s">
        <v>88</v>
      </c>
      <c r="M652">
        <v>40</v>
      </c>
      <c r="N652">
        <v>55</v>
      </c>
      <c r="O652">
        <v>99</v>
      </c>
      <c r="P652">
        <v>40</v>
      </c>
      <c r="Q652">
        <v>79</v>
      </c>
      <c r="R652" s="15">
        <v>67</v>
      </c>
      <c r="S652">
        <f t="shared" si="10"/>
        <v>380</v>
      </c>
      <c r="T652" s="16">
        <v>120</v>
      </c>
      <c r="U652" s="11">
        <v>126</v>
      </c>
      <c r="V652" s="24">
        <v>1.2</v>
      </c>
      <c r="W652" s="28">
        <v>42.3</v>
      </c>
    </row>
    <row r="653" spans="1:24" x14ac:dyDescent="0.25">
      <c r="A653" s="6">
        <v>545</v>
      </c>
      <c r="B653" t="s">
        <v>855</v>
      </c>
      <c r="C653" t="s">
        <v>176</v>
      </c>
      <c r="D653" t="s">
        <v>52</v>
      </c>
      <c r="F653" t="s">
        <v>60</v>
      </c>
      <c r="G653" t="s">
        <v>102</v>
      </c>
      <c r="H653" t="s">
        <v>54</v>
      </c>
      <c r="I653" t="s">
        <v>10</v>
      </c>
      <c r="J653" t="s">
        <v>22</v>
      </c>
      <c r="K653" t="s">
        <v>1</v>
      </c>
      <c r="L653" t="s">
        <v>88</v>
      </c>
      <c r="M653">
        <v>60</v>
      </c>
      <c r="N653">
        <v>100</v>
      </c>
      <c r="O653" s="14">
        <v>79</v>
      </c>
      <c r="P653">
        <v>55</v>
      </c>
      <c r="Q653">
        <v>69</v>
      </c>
      <c r="R653" s="15">
        <v>122</v>
      </c>
      <c r="S653">
        <f t="shared" si="10"/>
        <v>485</v>
      </c>
      <c r="T653" s="15">
        <v>60</v>
      </c>
      <c r="U653" s="11">
        <v>214</v>
      </c>
      <c r="V653" s="24">
        <v>2.5</v>
      </c>
      <c r="W653" s="28">
        <v>148.80000000000001</v>
      </c>
      <c r="X653" t="s">
        <v>856</v>
      </c>
    </row>
    <row r="654" spans="1:24" x14ac:dyDescent="0.25">
      <c r="A654" s="6">
        <v>546</v>
      </c>
      <c r="B654" t="s">
        <v>857</v>
      </c>
      <c r="C654" t="s">
        <v>74</v>
      </c>
      <c r="S654">
        <f t="shared" si="10"/>
        <v>0</v>
      </c>
      <c r="V654" s="24"/>
      <c r="W654" s="24"/>
    </row>
    <row r="655" spans="1:24" x14ac:dyDescent="0.25">
      <c r="A655" s="6">
        <v>547</v>
      </c>
      <c r="B655" t="s">
        <v>858</v>
      </c>
      <c r="C655" t="s">
        <v>74</v>
      </c>
      <c r="S655">
        <f t="shared" si="10"/>
        <v>0</v>
      </c>
      <c r="V655" s="24"/>
      <c r="W655" s="24"/>
    </row>
    <row r="656" spans="1:24" x14ac:dyDescent="0.25">
      <c r="A656" s="6">
        <v>548</v>
      </c>
      <c r="B656" t="s">
        <v>859</v>
      </c>
      <c r="C656" t="s">
        <v>74</v>
      </c>
      <c r="S656">
        <f t="shared" si="10"/>
        <v>0</v>
      </c>
      <c r="V656" s="24"/>
      <c r="W656" s="24"/>
    </row>
    <row r="657" spans="1:24" x14ac:dyDescent="0.25">
      <c r="A657" s="6">
        <v>549</v>
      </c>
      <c r="B657" t="s">
        <v>860</v>
      </c>
      <c r="C657" t="s">
        <v>74</v>
      </c>
      <c r="S657">
        <f t="shared" si="10"/>
        <v>0</v>
      </c>
      <c r="V657" s="24"/>
      <c r="W657" s="24"/>
    </row>
    <row r="658" spans="1:24" x14ac:dyDescent="0.25">
      <c r="A658" s="6">
        <v>550</v>
      </c>
      <c r="B658" t="s">
        <v>861</v>
      </c>
      <c r="C658" t="s">
        <v>1651</v>
      </c>
      <c r="F658" t="s">
        <v>67</v>
      </c>
      <c r="G658" t="s">
        <v>86</v>
      </c>
      <c r="H658" t="s">
        <v>81</v>
      </c>
      <c r="I658" t="s">
        <v>15</v>
      </c>
      <c r="K658" t="s">
        <v>1598</v>
      </c>
      <c r="L658" t="s">
        <v>227</v>
      </c>
      <c r="S658">
        <f t="shared" si="10"/>
        <v>0</v>
      </c>
      <c r="V658" s="24"/>
      <c r="W658" s="24"/>
      <c r="X658" t="s">
        <v>1639</v>
      </c>
    </row>
    <row r="659" spans="1:24" x14ac:dyDescent="0.25">
      <c r="A659" s="6">
        <v>551</v>
      </c>
      <c r="B659" t="s">
        <v>862</v>
      </c>
      <c r="C659" t="s">
        <v>52</v>
      </c>
      <c r="F659" t="s">
        <v>169</v>
      </c>
      <c r="G659" t="s">
        <v>31</v>
      </c>
      <c r="H659" t="s">
        <v>87</v>
      </c>
      <c r="I659" t="s">
        <v>23</v>
      </c>
      <c r="J659" t="s">
        <v>4</v>
      </c>
      <c r="K659" t="s">
        <v>1</v>
      </c>
      <c r="L659" t="s">
        <v>55</v>
      </c>
      <c r="S659">
        <f t="shared" si="10"/>
        <v>0</v>
      </c>
      <c r="V659" s="24"/>
      <c r="W659" s="24"/>
    </row>
    <row r="660" spans="1:24" x14ac:dyDescent="0.25">
      <c r="A660" s="6">
        <v>552</v>
      </c>
      <c r="B660" t="s">
        <v>863</v>
      </c>
      <c r="C660" t="s">
        <v>52</v>
      </c>
      <c r="F660" t="s">
        <v>169</v>
      </c>
      <c r="G660" t="s">
        <v>33</v>
      </c>
      <c r="H660" t="s">
        <v>87</v>
      </c>
      <c r="I660" t="s">
        <v>23</v>
      </c>
      <c r="J660" t="s">
        <v>4</v>
      </c>
      <c r="K660" t="s">
        <v>1</v>
      </c>
      <c r="L660" t="s">
        <v>69</v>
      </c>
      <c r="S660">
        <f t="shared" si="10"/>
        <v>0</v>
      </c>
      <c r="V660" s="24"/>
      <c r="W660" s="24"/>
    </row>
    <row r="661" spans="1:24" x14ac:dyDescent="0.25">
      <c r="A661" s="6">
        <v>553</v>
      </c>
      <c r="B661" t="s">
        <v>864</v>
      </c>
      <c r="C661" t="s">
        <v>52</v>
      </c>
      <c r="F661" t="s">
        <v>60</v>
      </c>
      <c r="G661" t="s">
        <v>61</v>
      </c>
      <c r="H661" t="s">
        <v>54</v>
      </c>
      <c r="I661" t="s">
        <v>23</v>
      </c>
      <c r="J661" t="s">
        <v>4</v>
      </c>
      <c r="K661" t="s">
        <v>1</v>
      </c>
      <c r="L661" t="s">
        <v>69</v>
      </c>
      <c r="S661">
        <f t="shared" si="10"/>
        <v>0</v>
      </c>
      <c r="V661" s="24"/>
      <c r="W661" s="24"/>
    </row>
    <row r="662" spans="1:24" x14ac:dyDescent="0.25">
      <c r="A662" s="6">
        <v>554</v>
      </c>
      <c r="B662" t="s">
        <v>865</v>
      </c>
      <c r="C662" t="s">
        <v>74</v>
      </c>
      <c r="S662">
        <f t="shared" si="10"/>
        <v>0</v>
      </c>
      <c r="V662" s="24"/>
      <c r="W662" s="24"/>
    </row>
    <row r="663" spans="1:24" x14ac:dyDescent="0.25">
      <c r="A663" s="6">
        <v>555</v>
      </c>
      <c r="B663" t="s">
        <v>866</v>
      </c>
      <c r="C663" t="s">
        <v>74</v>
      </c>
      <c r="S663">
        <f t="shared" si="10"/>
        <v>0</v>
      </c>
      <c r="V663" s="24"/>
      <c r="W663" s="24"/>
    </row>
    <row r="664" spans="1:24" x14ac:dyDescent="0.25">
      <c r="A664" s="6">
        <v>556</v>
      </c>
      <c r="B664" t="s">
        <v>867</v>
      </c>
      <c r="C664" t="s">
        <v>74</v>
      </c>
      <c r="S664">
        <f t="shared" ref="S664:S729" si="11">SUM(M664:R664)</f>
        <v>0</v>
      </c>
      <c r="V664" s="24"/>
      <c r="W664" s="24"/>
    </row>
    <row r="665" spans="1:24" x14ac:dyDescent="0.25">
      <c r="A665" s="6">
        <v>557</v>
      </c>
      <c r="B665" t="s">
        <v>868</v>
      </c>
      <c r="C665" t="s">
        <v>52</v>
      </c>
      <c r="S665">
        <f t="shared" si="11"/>
        <v>0</v>
      </c>
      <c r="V665" s="24"/>
      <c r="W665" s="24"/>
    </row>
    <row r="666" spans="1:24" x14ac:dyDescent="0.25">
      <c r="A666" s="6">
        <v>558</v>
      </c>
      <c r="B666" t="s">
        <v>869</v>
      </c>
      <c r="C666" t="s">
        <v>52</v>
      </c>
      <c r="S666">
        <f t="shared" si="11"/>
        <v>0</v>
      </c>
      <c r="V666" s="24"/>
      <c r="W666" s="24"/>
    </row>
    <row r="667" spans="1:24" x14ac:dyDescent="0.25">
      <c r="A667" s="6">
        <v>559</v>
      </c>
      <c r="B667" t="s">
        <v>870</v>
      </c>
      <c r="C667" t="s">
        <v>74</v>
      </c>
      <c r="S667">
        <f t="shared" si="11"/>
        <v>0</v>
      </c>
      <c r="V667" s="24"/>
      <c r="W667" s="24"/>
    </row>
    <row r="668" spans="1:24" x14ac:dyDescent="0.25">
      <c r="A668" s="6">
        <v>560</v>
      </c>
      <c r="B668" t="s">
        <v>871</v>
      </c>
      <c r="C668" t="s">
        <v>74</v>
      </c>
      <c r="S668">
        <f t="shared" si="11"/>
        <v>0</v>
      </c>
      <c r="V668" s="24"/>
      <c r="W668" s="24"/>
    </row>
    <row r="669" spans="1:24" x14ac:dyDescent="0.25">
      <c r="A669" s="6">
        <v>561</v>
      </c>
      <c r="B669" t="s">
        <v>872</v>
      </c>
      <c r="C669" t="s">
        <v>52</v>
      </c>
      <c r="F669" t="s">
        <v>239</v>
      </c>
      <c r="G669" t="s">
        <v>102</v>
      </c>
      <c r="H669" t="s">
        <v>54</v>
      </c>
      <c r="I669" t="s">
        <v>3</v>
      </c>
      <c r="J669" t="s">
        <v>28</v>
      </c>
      <c r="K669" t="s">
        <v>1</v>
      </c>
      <c r="L669" t="s">
        <v>159</v>
      </c>
      <c r="S669">
        <f t="shared" si="11"/>
        <v>0</v>
      </c>
      <c r="V669" s="24"/>
      <c r="W669" s="24"/>
      <c r="X669" t="s">
        <v>873</v>
      </c>
    </row>
    <row r="670" spans="1:24" x14ac:dyDescent="0.25">
      <c r="A670" s="6">
        <v>562</v>
      </c>
      <c r="B670" t="s">
        <v>874</v>
      </c>
      <c r="C670" t="s">
        <v>1651</v>
      </c>
      <c r="F670" t="s">
        <v>169</v>
      </c>
      <c r="G670" t="s">
        <v>31</v>
      </c>
      <c r="H670" t="s">
        <v>87</v>
      </c>
      <c r="I670" t="s">
        <v>23</v>
      </c>
      <c r="J670" t="s">
        <v>24</v>
      </c>
      <c r="K670" t="s">
        <v>1598</v>
      </c>
      <c r="L670" t="s">
        <v>197</v>
      </c>
      <c r="S670">
        <f t="shared" si="11"/>
        <v>0</v>
      </c>
      <c r="V670" s="24"/>
      <c r="W670" s="24"/>
      <c r="X670" t="s">
        <v>1603</v>
      </c>
    </row>
    <row r="671" spans="1:24" x14ac:dyDescent="0.25">
      <c r="A671" s="6">
        <v>563</v>
      </c>
      <c r="B671" t="s">
        <v>875</v>
      </c>
      <c r="C671" t="s">
        <v>74</v>
      </c>
      <c r="S671">
        <f t="shared" si="11"/>
        <v>0</v>
      </c>
      <c r="V671" s="24"/>
      <c r="W671" s="24"/>
    </row>
    <row r="672" spans="1:24" x14ac:dyDescent="0.25">
      <c r="A672" s="6">
        <v>564</v>
      </c>
      <c r="B672" t="s">
        <v>876</v>
      </c>
      <c r="C672" t="s">
        <v>74</v>
      </c>
      <c r="S672">
        <f t="shared" si="11"/>
        <v>0</v>
      </c>
      <c r="V672" s="24"/>
      <c r="W672" s="24"/>
    </row>
    <row r="673" spans="1:24" x14ac:dyDescent="0.25">
      <c r="A673" s="6">
        <v>565</v>
      </c>
      <c r="B673" t="s">
        <v>877</v>
      </c>
      <c r="C673" t="s">
        <v>74</v>
      </c>
      <c r="S673">
        <f t="shared" si="11"/>
        <v>0</v>
      </c>
      <c r="V673" s="24"/>
      <c r="W673" s="24"/>
    </row>
    <row r="674" spans="1:24" x14ac:dyDescent="0.25">
      <c r="A674" s="6">
        <v>566</v>
      </c>
      <c r="B674" t="s">
        <v>878</v>
      </c>
      <c r="C674" t="s">
        <v>74</v>
      </c>
      <c r="S674">
        <f t="shared" si="11"/>
        <v>0</v>
      </c>
      <c r="V674" s="24"/>
      <c r="W674" s="24"/>
    </row>
    <row r="675" spans="1:24" x14ac:dyDescent="0.25">
      <c r="A675" s="6">
        <v>567</v>
      </c>
      <c r="B675" t="s">
        <v>879</v>
      </c>
      <c r="C675" t="s">
        <v>74</v>
      </c>
      <c r="S675">
        <f t="shared" si="11"/>
        <v>0</v>
      </c>
      <c r="V675" s="24"/>
      <c r="W675" s="24"/>
    </row>
    <row r="676" spans="1:24" x14ac:dyDescent="0.25">
      <c r="A676" s="6">
        <v>568</v>
      </c>
      <c r="B676" t="s">
        <v>880</v>
      </c>
      <c r="C676" t="s">
        <v>74</v>
      </c>
      <c r="S676">
        <f t="shared" si="11"/>
        <v>0</v>
      </c>
      <c r="V676" s="24"/>
      <c r="W676" s="24"/>
      <c r="X676" t="s">
        <v>881</v>
      </c>
    </row>
    <row r="677" spans="1:24" x14ac:dyDescent="0.25">
      <c r="A677" s="6">
        <v>569</v>
      </c>
      <c r="B677" t="s">
        <v>882</v>
      </c>
      <c r="C677" t="s">
        <v>74</v>
      </c>
      <c r="S677">
        <f t="shared" si="11"/>
        <v>0</v>
      </c>
      <c r="V677" s="24"/>
      <c r="W677" s="24"/>
    </row>
    <row r="678" spans="1:24" x14ac:dyDescent="0.25">
      <c r="A678" s="6">
        <v>570</v>
      </c>
      <c r="B678" t="s">
        <v>883</v>
      </c>
      <c r="C678" t="s">
        <v>52</v>
      </c>
      <c r="F678" t="s">
        <v>169</v>
      </c>
      <c r="G678" t="s">
        <v>31</v>
      </c>
      <c r="H678" t="s">
        <v>54</v>
      </c>
      <c r="I678" t="s">
        <v>4</v>
      </c>
      <c r="K678" t="s">
        <v>1599</v>
      </c>
      <c r="L678" t="s">
        <v>127</v>
      </c>
      <c r="S678">
        <f t="shared" si="11"/>
        <v>0</v>
      </c>
      <c r="V678" s="24"/>
      <c r="W678" s="24"/>
      <c r="X678" t="s">
        <v>1866</v>
      </c>
    </row>
    <row r="679" spans="1:24" x14ac:dyDescent="0.25">
      <c r="B679" t="s">
        <v>1664</v>
      </c>
      <c r="C679" t="s">
        <v>1651</v>
      </c>
      <c r="F679" t="s">
        <v>67</v>
      </c>
      <c r="G679" t="s">
        <v>31</v>
      </c>
      <c r="H679" t="s">
        <v>54</v>
      </c>
      <c r="I679" t="s">
        <v>24</v>
      </c>
      <c r="J679" t="s">
        <v>1</v>
      </c>
      <c r="K679" t="s">
        <v>1599</v>
      </c>
      <c r="L679" t="s">
        <v>197</v>
      </c>
      <c r="S679">
        <f>SUM(M679:R679)</f>
        <v>0</v>
      </c>
      <c r="V679" s="24"/>
      <c r="W679" s="24"/>
      <c r="X679" t="s">
        <v>1665</v>
      </c>
    </row>
    <row r="680" spans="1:24" x14ac:dyDescent="0.25">
      <c r="A680" s="6">
        <v>571</v>
      </c>
      <c r="B680" t="s">
        <v>884</v>
      </c>
      <c r="C680" t="s">
        <v>52</v>
      </c>
      <c r="F680" t="s">
        <v>60</v>
      </c>
      <c r="G680" t="s">
        <v>61</v>
      </c>
      <c r="H680" t="s">
        <v>57</v>
      </c>
      <c r="I680" t="s">
        <v>4</v>
      </c>
      <c r="K680" t="s">
        <v>1599</v>
      </c>
      <c r="L680" t="s">
        <v>127</v>
      </c>
      <c r="S680">
        <f t="shared" si="11"/>
        <v>0</v>
      </c>
      <c r="V680" s="24"/>
      <c r="W680" s="24"/>
    </row>
    <row r="681" spans="1:24" x14ac:dyDescent="0.25">
      <c r="B681" t="s">
        <v>1663</v>
      </c>
      <c r="C681" t="s">
        <v>1651</v>
      </c>
      <c r="F681" t="s">
        <v>60</v>
      </c>
      <c r="G681" t="s">
        <v>102</v>
      </c>
      <c r="H681" t="s">
        <v>57</v>
      </c>
      <c r="I681" t="s">
        <v>24</v>
      </c>
      <c r="J681" t="s">
        <v>1</v>
      </c>
      <c r="K681" t="s">
        <v>1599</v>
      </c>
      <c r="L681" t="s">
        <v>197</v>
      </c>
      <c r="S681">
        <f>SUM(M681:R681)</f>
        <v>0</v>
      </c>
      <c r="V681" s="24"/>
      <c r="W681" s="24"/>
    </row>
    <row r="682" spans="1:24" x14ac:dyDescent="0.25">
      <c r="A682" s="6">
        <v>572</v>
      </c>
      <c r="B682" t="s">
        <v>885</v>
      </c>
      <c r="C682" t="s">
        <v>52</v>
      </c>
      <c r="F682" t="s">
        <v>80</v>
      </c>
      <c r="G682" t="s">
        <v>31</v>
      </c>
      <c r="H682" t="s">
        <v>87</v>
      </c>
      <c r="I682" t="s">
        <v>1</v>
      </c>
      <c r="K682" t="s">
        <v>1598</v>
      </c>
      <c r="L682" t="s">
        <v>127</v>
      </c>
      <c r="S682">
        <f t="shared" si="11"/>
        <v>0</v>
      </c>
      <c r="V682" s="24"/>
      <c r="W682" s="24"/>
      <c r="X682" t="s">
        <v>886</v>
      </c>
    </row>
    <row r="683" spans="1:24" x14ac:dyDescent="0.25">
      <c r="A683" s="6">
        <v>573</v>
      </c>
      <c r="B683" t="s">
        <v>887</v>
      </c>
      <c r="C683" t="s">
        <v>52</v>
      </c>
      <c r="F683" t="s">
        <v>60</v>
      </c>
      <c r="G683" t="s">
        <v>102</v>
      </c>
      <c r="H683" t="s">
        <v>54</v>
      </c>
      <c r="I683" t="s">
        <v>1</v>
      </c>
      <c r="K683" t="s">
        <v>1598</v>
      </c>
      <c r="L683" t="s">
        <v>127</v>
      </c>
      <c r="S683">
        <f t="shared" si="11"/>
        <v>0</v>
      </c>
      <c r="V683" s="24"/>
      <c r="W683" s="24"/>
      <c r="X683" t="s">
        <v>888</v>
      </c>
    </row>
    <row r="684" spans="1:24" x14ac:dyDescent="0.25">
      <c r="A684" s="6">
        <v>574</v>
      </c>
      <c r="B684" t="s">
        <v>889</v>
      </c>
      <c r="C684" t="s">
        <v>74</v>
      </c>
      <c r="S684">
        <f t="shared" si="11"/>
        <v>0</v>
      </c>
      <c r="V684" s="24"/>
      <c r="W684" s="24"/>
    </row>
    <row r="685" spans="1:24" x14ac:dyDescent="0.25">
      <c r="A685" s="6">
        <v>575</v>
      </c>
      <c r="B685" t="s">
        <v>890</v>
      </c>
      <c r="C685" t="s">
        <v>74</v>
      </c>
      <c r="S685">
        <f t="shared" si="11"/>
        <v>0</v>
      </c>
      <c r="V685" s="24"/>
      <c r="W685" s="24"/>
    </row>
    <row r="686" spans="1:24" x14ac:dyDescent="0.25">
      <c r="A686" s="6">
        <v>576</v>
      </c>
      <c r="B686" t="s">
        <v>891</v>
      </c>
      <c r="C686" t="s">
        <v>74</v>
      </c>
      <c r="S686">
        <f t="shared" si="11"/>
        <v>0</v>
      </c>
      <c r="V686" s="24"/>
      <c r="W686" s="24"/>
    </row>
    <row r="687" spans="1:24" x14ac:dyDescent="0.25">
      <c r="A687" s="6">
        <v>577</v>
      </c>
      <c r="B687" t="s">
        <v>892</v>
      </c>
      <c r="C687" t="s">
        <v>52</v>
      </c>
      <c r="F687" t="s">
        <v>112</v>
      </c>
      <c r="G687" t="s">
        <v>31</v>
      </c>
      <c r="H687" t="s">
        <v>54</v>
      </c>
      <c r="I687" t="s">
        <v>3</v>
      </c>
      <c r="K687" t="s">
        <v>1</v>
      </c>
      <c r="L687" t="s">
        <v>159</v>
      </c>
      <c r="S687">
        <f t="shared" si="11"/>
        <v>0</v>
      </c>
      <c r="V687" s="24"/>
      <c r="W687" s="24"/>
      <c r="X687" t="s">
        <v>893</v>
      </c>
    </row>
    <row r="688" spans="1:24" x14ac:dyDescent="0.25">
      <c r="A688" s="6">
        <v>578</v>
      </c>
      <c r="B688" t="s">
        <v>894</v>
      </c>
      <c r="C688" t="s">
        <v>52</v>
      </c>
      <c r="F688" t="s">
        <v>112</v>
      </c>
      <c r="G688" t="s">
        <v>33</v>
      </c>
      <c r="H688" t="s">
        <v>54</v>
      </c>
      <c r="I688" t="s">
        <v>3</v>
      </c>
      <c r="K688" t="s">
        <v>1</v>
      </c>
      <c r="L688" t="s">
        <v>159</v>
      </c>
      <c r="S688">
        <f t="shared" si="11"/>
        <v>0</v>
      </c>
      <c r="V688" s="24"/>
      <c r="W688" s="24"/>
    </row>
    <row r="689" spans="1:24" x14ac:dyDescent="0.25">
      <c r="A689" s="6">
        <v>579</v>
      </c>
      <c r="B689" t="s">
        <v>895</v>
      </c>
      <c r="C689" t="s">
        <v>52</v>
      </c>
      <c r="F689" t="s">
        <v>60</v>
      </c>
      <c r="G689" t="s">
        <v>61</v>
      </c>
      <c r="H689" t="s">
        <v>57</v>
      </c>
      <c r="I689" t="s">
        <v>3</v>
      </c>
      <c r="K689" t="s">
        <v>1</v>
      </c>
      <c r="L689" t="s">
        <v>159</v>
      </c>
      <c r="S689">
        <f t="shared" si="11"/>
        <v>0</v>
      </c>
      <c r="V689" s="24"/>
      <c r="W689" s="24"/>
    </row>
    <row r="690" spans="1:24" x14ac:dyDescent="0.25">
      <c r="A690" s="6">
        <v>580</v>
      </c>
      <c r="B690" t="s">
        <v>896</v>
      </c>
      <c r="C690" t="s">
        <v>52</v>
      </c>
      <c r="D690" t="s">
        <v>1890</v>
      </c>
      <c r="F690" t="s">
        <v>80</v>
      </c>
      <c r="G690" t="s">
        <v>31</v>
      </c>
      <c r="H690" t="s">
        <v>87</v>
      </c>
      <c r="I690" t="s">
        <v>15</v>
      </c>
      <c r="J690" t="s">
        <v>28</v>
      </c>
      <c r="K690" t="s">
        <v>1597</v>
      </c>
      <c r="L690" t="s">
        <v>100</v>
      </c>
      <c r="S690">
        <f t="shared" si="11"/>
        <v>0</v>
      </c>
      <c r="V690" s="24"/>
      <c r="W690" s="24"/>
    </row>
    <row r="691" spans="1:24" x14ac:dyDescent="0.25">
      <c r="A691" s="6">
        <v>581</v>
      </c>
      <c r="B691" t="s">
        <v>897</v>
      </c>
      <c r="C691" t="s">
        <v>52</v>
      </c>
      <c r="D691" t="s">
        <v>1890</v>
      </c>
      <c r="F691" t="s">
        <v>60</v>
      </c>
      <c r="G691" t="s">
        <v>86</v>
      </c>
      <c r="H691" t="s">
        <v>87</v>
      </c>
      <c r="I691" t="s">
        <v>15</v>
      </c>
      <c r="J691" t="s">
        <v>28</v>
      </c>
      <c r="K691" t="s">
        <v>1597</v>
      </c>
      <c r="L691" t="s">
        <v>100</v>
      </c>
      <c r="S691">
        <f t="shared" si="11"/>
        <v>0</v>
      </c>
      <c r="V691" s="24"/>
      <c r="W691" s="24"/>
    </row>
    <row r="692" spans="1:24" x14ac:dyDescent="0.25">
      <c r="A692" s="6">
        <v>582</v>
      </c>
      <c r="B692" t="s">
        <v>898</v>
      </c>
      <c r="C692" t="s">
        <v>74</v>
      </c>
      <c r="S692">
        <f t="shared" si="11"/>
        <v>0</v>
      </c>
      <c r="V692" s="24"/>
      <c r="W692" s="24"/>
      <c r="X692" t="s">
        <v>899</v>
      </c>
    </row>
    <row r="693" spans="1:24" x14ac:dyDescent="0.25">
      <c r="A693" s="6">
        <v>583</v>
      </c>
      <c r="B693" t="s">
        <v>900</v>
      </c>
      <c r="C693" t="s">
        <v>74</v>
      </c>
      <c r="S693">
        <f t="shared" si="11"/>
        <v>0</v>
      </c>
      <c r="V693" s="24"/>
      <c r="W693" s="24"/>
    </row>
    <row r="694" spans="1:24" x14ac:dyDescent="0.25">
      <c r="A694" s="6">
        <v>584</v>
      </c>
      <c r="B694" t="s">
        <v>901</v>
      </c>
      <c r="C694" t="s">
        <v>74</v>
      </c>
      <c r="S694">
        <f t="shared" si="11"/>
        <v>0</v>
      </c>
      <c r="V694" s="24"/>
      <c r="W694" s="24"/>
    </row>
    <row r="695" spans="1:24" x14ac:dyDescent="0.25">
      <c r="A695" s="6">
        <v>585</v>
      </c>
      <c r="B695" t="s">
        <v>902</v>
      </c>
      <c r="C695" t="s">
        <v>52</v>
      </c>
      <c r="D695" t="s">
        <v>52</v>
      </c>
      <c r="F695" t="s">
        <v>112</v>
      </c>
      <c r="G695" t="s">
        <v>31</v>
      </c>
      <c r="H695" t="s">
        <v>81</v>
      </c>
      <c r="I695" t="s">
        <v>27</v>
      </c>
      <c r="J695" t="s">
        <v>1</v>
      </c>
      <c r="K695" t="s">
        <v>1597</v>
      </c>
      <c r="L695" t="s">
        <v>129</v>
      </c>
      <c r="M695">
        <v>60</v>
      </c>
      <c r="N695">
        <v>60</v>
      </c>
      <c r="O695">
        <v>50</v>
      </c>
      <c r="P695">
        <v>40</v>
      </c>
      <c r="Q695">
        <v>50</v>
      </c>
      <c r="R695">
        <v>75</v>
      </c>
      <c r="S695">
        <f t="shared" si="11"/>
        <v>335</v>
      </c>
      <c r="T695" s="15">
        <v>210</v>
      </c>
      <c r="U695" s="11">
        <v>166</v>
      </c>
      <c r="V695" s="24">
        <v>0.6</v>
      </c>
      <c r="W695" s="24">
        <v>19.5</v>
      </c>
      <c r="X695" t="s">
        <v>903</v>
      </c>
    </row>
    <row r="696" spans="1:24" x14ac:dyDescent="0.25">
      <c r="A696" s="6">
        <v>586</v>
      </c>
      <c r="B696" t="s">
        <v>904</v>
      </c>
      <c r="C696" t="s">
        <v>52</v>
      </c>
      <c r="D696" t="s">
        <v>52</v>
      </c>
      <c r="F696" t="s">
        <v>60</v>
      </c>
      <c r="G696" t="s">
        <v>86</v>
      </c>
      <c r="H696" t="s">
        <v>84</v>
      </c>
      <c r="I696" t="s">
        <v>27</v>
      </c>
      <c r="J696" t="s">
        <v>1</v>
      </c>
      <c r="K696" t="s">
        <v>1597</v>
      </c>
      <c r="L696" t="s">
        <v>129</v>
      </c>
      <c r="M696">
        <v>80</v>
      </c>
      <c r="N696">
        <v>100</v>
      </c>
      <c r="O696">
        <v>70</v>
      </c>
      <c r="P696">
        <v>60</v>
      </c>
      <c r="Q696">
        <v>70</v>
      </c>
      <c r="R696">
        <v>95</v>
      </c>
      <c r="S696">
        <f t="shared" si="11"/>
        <v>475</v>
      </c>
      <c r="T696" s="17">
        <v>75</v>
      </c>
      <c r="U696" s="11">
        <v>166</v>
      </c>
      <c r="V696" s="24">
        <v>1.9</v>
      </c>
      <c r="W696" s="25">
        <v>152</v>
      </c>
      <c r="X696" t="s">
        <v>905</v>
      </c>
    </row>
    <row r="697" spans="1:24" x14ac:dyDescent="0.25">
      <c r="A697" s="6">
        <v>587</v>
      </c>
      <c r="B697" t="s">
        <v>906</v>
      </c>
      <c r="C697" t="s">
        <v>52</v>
      </c>
      <c r="F697" t="s">
        <v>239</v>
      </c>
      <c r="G697" t="s">
        <v>86</v>
      </c>
      <c r="H697" t="s">
        <v>87</v>
      </c>
      <c r="I697" t="s">
        <v>22</v>
      </c>
      <c r="J697" t="s">
        <v>28</v>
      </c>
      <c r="K697" t="s">
        <v>1597</v>
      </c>
      <c r="L697" t="s">
        <v>113</v>
      </c>
      <c r="S697">
        <f t="shared" si="11"/>
        <v>0</v>
      </c>
      <c r="V697" s="24"/>
      <c r="W697" s="24"/>
    </row>
    <row r="698" spans="1:24" x14ac:dyDescent="0.25">
      <c r="A698" s="6">
        <v>588</v>
      </c>
      <c r="B698" t="s">
        <v>907</v>
      </c>
      <c r="C698" t="s">
        <v>74</v>
      </c>
      <c r="S698">
        <f t="shared" si="11"/>
        <v>0</v>
      </c>
      <c r="V698" s="24"/>
      <c r="W698" s="24"/>
    </row>
    <row r="699" spans="1:24" x14ac:dyDescent="0.25">
      <c r="A699" s="6">
        <v>589</v>
      </c>
      <c r="B699" t="s">
        <v>908</v>
      </c>
      <c r="C699" t="s">
        <v>74</v>
      </c>
      <c r="S699">
        <f t="shared" si="11"/>
        <v>0</v>
      </c>
      <c r="V699" s="24"/>
      <c r="W699" s="24"/>
      <c r="X699" t="s">
        <v>909</v>
      </c>
    </row>
    <row r="700" spans="1:24" x14ac:dyDescent="0.25">
      <c r="A700" s="6">
        <v>590</v>
      </c>
      <c r="B700" t="s">
        <v>910</v>
      </c>
      <c r="C700" t="s">
        <v>74</v>
      </c>
      <c r="S700">
        <f t="shared" si="11"/>
        <v>0</v>
      </c>
      <c r="V700" s="24"/>
      <c r="W700" s="24"/>
      <c r="X700" t="s">
        <v>911</v>
      </c>
    </row>
    <row r="701" spans="1:24" x14ac:dyDescent="0.25">
      <c r="A701" s="6">
        <v>591</v>
      </c>
      <c r="B701" t="s">
        <v>912</v>
      </c>
      <c r="C701" t="s">
        <v>74</v>
      </c>
      <c r="S701">
        <f t="shared" si="11"/>
        <v>0</v>
      </c>
      <c r="V701" s="24"/>
      <c r="W701" s="24"/>
    </row>
    <row r="702" spans="1:24" x14ac:dyDescent="0.25">
      <c r="A702" s="6">
        <v>592</v>
      </c>
      <c r="B702" t="s">
        <v>913</v>
      </c>
      <c r="C702" t="s">
        <v>52</v>
      </c>
      <c r="F702" t="s">
        <v>53</v>
      </c>
      <c r="G702" t="s">
        <v>31</v>
      </c>
      <c r="H702" t="s">
        <v>87</v>
      </c>
      <c r="I702" t="s">
        <v>15</v>
      </c>
      <c r="J702" t="s">
        <v>24</v>
      </c>
      <c r="K702" t="s">
        <v>1</v>
      </c>
      <c r="L702" t="s">
        <v>197</v>
      </c>
      <c r="S702">
        <f t="shared" si="11"/>
        <v>0</v>
      </c>
      <c r="V702" s="24"/>
      <c r="W702" s="24"/>
      <c r="X702" t="s">
        <v>914</v>
      </c>
    </row>
    <row r="703" spans="1:24" x14ac:dyDescent="0.25">
      <c r="A703" s="6">
        <v>593</v>
      </c>
      <c r="B703" t="s">
        <v>915</v>
      </c>
      <c r="C703" t="s">
        <v>52</v>
      </c>
      <c r="F703" t="s">
        <v>60</v>
      </c>
      <c r="G703" t="s">
        <v>102</v>
      </c>
      <c r="H703" t="s">
        <v>54</v>
      </c>
      <c r="I703" t="s">
        <v>15</v>
      </c>
      <c r="J703" t="s">
        <v>24</v>
      </c>
      <c r="K703" t="s">
        <v>1</v>
      </c>
      <c r="L703" t="s">
        <v>197</v>
      </c>
      <c r="S703">
        <f t="shared" si="11"/>
        <v>0</v>
      </c>
      <c r="V703" s="24"/>
      <c r="W703" s="24"/>
    </row>
    <row r="704" spans="1:24" x14ac:dyDescent="0.25">
      <c r="A704" s="6">
        <v>594</v>
      </c>
      <c r="B704" t="s">
        <v>916</v>
      </c>
      <c r="C704" t="s">
        <v>52</v>
      </c>
      <c r="F704" t="s">
        <v>60</v>
      </c>
      <c r="G704" t="s">
        <v>102</v>
      </c>
      <c r="H704" t="s">
        <v>54</v>
      </c>
      <c r="I704" t="s">
        <v>15</v>
      </c>
      <c r="K704" t="s">
        <v>1</v>
      </c>
      <c r="L704" t="s">
        <v>227</v>
      </c>
      <c r="S704">
        <f t="shared" si="11"/>
        <v>0</v>
      </c>
      <c r="V704" s="24"/>
      <c r="W704" s="24"/>
      <c r="X704" t="s">
        <v>917</v>
      </c>
    </row>
    <row r="705" spans="1:24" x14ac:dyDescent="0.25">
      <c r="A705" s="6">
        <v>595</v>
      </c>
      <c r="B705" t="s">
        <v>918</v>
      </c>
      <c r="C705" t="s">
        <v>74</v>
      </c>
      <c r="S705">
        <f t="shared" si="11"/>
        <v>0</v>
      </c>
      <c r="V705" s="24"/>
      <c r="W705" s="24"/>
    </row>
    <row r="706" spans="1:24" x14ac:dyDescent="0.25">
      <c r="A706" s="6">
        <v>596</v>
      </c>
      <c r="B706" t="s">
        <v>919</v>
      </c>
      <c r="C706" t="s">
        <v>74</v>
      </c>
      <c r="S706">
        <f t="shared" si="11"/>
        <v>0</v>
      </c>
      <c r="V706" s="24"/>
      <c r="W706" s="24"/>
      <c r="X706" t="s">
        <v>920</v>
      </c>
    </row>
    <row r="707" spans="1:24" x14ac:dyDescent="0.25">
      <c r="A707" s="6">
        <v>597</v>
      </c>
      <c r="B707" t="s">
        <v>921</v>
      </c>
      <c r="C707" t="s">
        <v>52</v>
      </c>
      <c r="F707" t="s">
        <v>53</v>
      </c>
      <c r="G707" t="s">
        <v>36</v>
      </c>
      <c r="H707" t="s">
        <v>54</v>
      </c>
      <c r="I707" t="s">
        <v>27</v>
      </c>
      <c r="J707" t="s">
        <v>11</v>
      </c>
      <c r="K707" t="s">
        <v>1600</v>
      </c>
      <c r="L707" t="s">
        <v>136</v>
      </c>
      <c r="S707">
        <f t="shared" si="11"/>
        <v>0</v>
      </c>
      <c r="V707" s="24"/>
      <c r="W707" s="24"/>
      <c r="X707" t="s">
        <v>922</v>
      </c>
    </row>
    <row r="708" spans="1:24" x14ac:dyDescent="0.25">
      <c r="A708" s="6">
        <v>598</v>
      </c>
      <c r="B708" t="s">
        <v>923</v>
      </c>
      <c r="C708" t="s">
        <v>52</v>
      </c>
      <c r="F708" t="s">
        <v>60</v>
      </c>
      <c r="G708" t="s">
        <v>64</v>
      </c>
      <c r="H708" t="s">
        <v>54</v>
      </c>
      <c r="I708" t="s">
        <v>27</v>
      </c>
      <c r="J708" t="s">
        <v>11</v>
      </c>
      <c r="K708" t="s">
        <v>1600</v>
      </c>
      <c r="L708" t="s">
        <v>136</v>
      </c>
      <c r="S708">
        <f t="shared" si="11"/>
        <v>0</v>
      </c>
      <c r="V708" s="24"/>
      <c r="W708" s="24"/>
    </row>
    <row r="709" spans="1:24" x14ac:dyDescent="0.25">
      <c r="A709" s="6">
        <v>599</v>
      </c>
      <c r="B709" t="s">
        <v>924</v>
      </c>
      <c r="C709" t="s">
        <v>74</v>
      </c>
      <c r="S709">
        <f t="shared" si="11"/>
        <v>0</v>
      </c>
      <c r="V709" s="24"/>
      <c r="W709" s="24"/>
      <c r="X709" t="s">
        <v>925</v>
      </c>
    </row>
    <row r="710" spans="1:24" x14ac:dyDescent="0.25">
      <c r="A710" s="6">
        <v>600</v>
      </c>
      <c r="B710" t="s">
        <v>926</v>
      </c>
      <c r="C710" t="s">
        <v>74</v>
      </c>
      <c r="S710">
        <f t="shared" si="11"/>
        <v>0</v>
      </c>
      <c r="V710" s="24"/>
      <c r="W710" s="24"/>
    </row>
    <row r="711" spans="1:24" x14ac:dyDescent="0.25">
      <c r="A711" s="6">
        <v>601</v>
      </c>
      <c r="B711" t="s">
        <v>927</v>
      </c>
      <c r="C711" t="s">
        <v>74</v>
      </c>
      <c r="S711">
        <f t="shared" si="11"/>
        <v>0</v>
      </c>
      <c r="V711" s="24"/>
      <c r="W711" s="24"/>
    </row>
    <row r="712" spans="1:24" x14ac:dyDescent="0.25">
      <c r="A712" s="6">
        <v>602</v>
      </c>
      <c r="B712" t="s">
        <v>928</v>
      </c>
      <c r="C712" t="s">
        <v>52</v>
      </c>
      <c r="F712" t="s">
        <v>53</v>
      </c>
      <c r="G712" t="s">
        <v>31</v>
      </c>
      <c r="H712" t="s">
        <v>87</v>
      </c>
      <c r="I712" t="s">
        <v>22</v>
      </c>
      <c r="K712" t="s">
        <v>1</v>
      </c>
      <c r="L712" t="s">
        <v>55</v>
      </c>
      <c r="S712">
        <f t="shared" si="11"/>
        <v>0</v>
      </c>
      <c r="V712" s="24"/>
      <c r="W712" s="24"/>
      <c r="X712" t="s">
        <v>929</v>
      </c>
    </row>
    <row r="713" spans="1:24" x14ac:dyDescent="0.25">
      <c r="A713" s="6">
        <v>603</v>
      </c>
      <c r="B713" t="s">
        <v>930</v>
      </c>
      <c r="C713" t="s">
        <v>52</v>
      </c>
      <c r="F713" t="s">
        <v>53</v>
      </c>
      <c r="G713" t="s">
        <v>31</v>
      </c>
      <c r="H713" t="s">
        <v>54</v>
      </c>
      <c r="I713" t="s">
        <v>22</v>
      </c>
      <c r="K713" t="s">
        <v>1</v>
      </c>
      <c r="L713" t="s">
        <v>227</v>
      </c>
      <c r="S713">
        <f t="shared" si="11"/>
        <v>0</v>
      </c>
      <c r="V713" s="24"/>
      <c r="W713" s="24"/>
      <c r="X713" t="s">
        <v>1867</v>
      </c>
    </row>
    <row r="714" spans="1:24" x14ac:dyDescent="0.25">
      <c r="A714" s="6">
        <v>604</v>
      </c>
      <c r="B714" t="s">
        <v>931</v>
      </c>
      <c r="C714" t="s">
        <v>52</v>
      </c>
      <c r="F714" t="s">
        <v>60</v>
      </c>
      <c r="G714" t="s">
        <v>102</v>
      </c>
      <c r="H714" t="s">
        <v>54</v>
      </c>
      <c r="I714" t="s">
        <v>22</v>
      </c>
      <c r="K714" t="s">
        <v>1</v>
      </c>
      <c r="L714" t="s">
        <v>227</v>
      </c>
      <c r="S714">
        <f t="shared" si="11"/>
        <v>0</v>
      </c>
      <c r="V714" s="24"/>
      <c r="W714" s="24"/>
    </row>
    <row r="715" spans="1:24" x14ac:dyDescent="0.25">
      <c r="A715" s="6">
        <v>605</v>
      </c>
      <c r="B715" t="s">
        <v>932</v>
      </c>
      <c r="C715" t="s">
        <v>74</v>
      </c>
      <c r="S715">
        <f t="shared" si="11"/>
        <v>0</v>
      </c>
      <c r="V715" s="24"/>
      <c r="W715" s="24"/>
      <c r="X715" t="s">
        <v>933</v>
      </c>
    </row>
    <row r="716" spans="1:24" x14ac:dyDescent="0.25">
      <c r="A716" s="6">
        <v>606</v>
      </c>
      <c r="B716" t="s">
        <v>934</v>
      </c>
      <c r="C716" t="s">
        <v>74</v>
      </c>
      <c r="S716">
        <f t="shared" si="11"/>
        <v>0</v>
      </c>
      <c r="V716" s="24"/>
      <c r="W716" s="24"/>
    </row>
    <row r="717" spans="1:24" x14ac:dyDescent="0.25">
      <c r="A717" s="6">
        <v>607</v>
      </c>
      <c r="B717" t="s">
        <v>935</v>
      </c>
      <c r="C717" t="s">
        <v>52</v>
      </c>
      <c r="F717" t="s">
        <v>53</v>
      </c>
      <c r="G717" t="s">
        <v>31</v>
      </c>
      <c r="H717" t="s">
        <v>54</v>
      </c>
      <c r="I717" t="s">
        <v>24</v>
      </c>
      <c r="J717" t="s">
        <v>8</v>
      </c>
      <c r="K717" t="s">
        <v>1599</v>
      </c>
      <c r="L717" t="s">
        <v>55</v>
      </c>
      <c r="S717">
        <f t="shared" si="11"/>
        <v>0</v>
      </c>
      <c r="V717" s="24"/>
      <c r="W717" s="24"/>
      <c r="X717" t="s">
        <v>914</v>
      </c>
    </row>
    <row r="718" spans="1:24" x14ac:dyDescent="0.25">
      <c r="A718" s="6">
        <v>608</v>
      </c>
      <c r="B718" t="s">
        <v>936</v>
      </c>
      <c r="C718" t="s">
        <v>52</v>
      </c>
      <c r="F718" t="s">
        <v>53</v>
      </c>
      <c r="G718" t="s">
        <v>33</v>
      </c>
      <c r="H718" t="s">
        <v>54</v>
      </c>
      <c r="I718" t="s">
        <v>24</v>
      </c>
      <c r="J718" t="s">
        <v>8</v>
      </c>
      <c r="K718" t="s">
        <v>1599</v>
      </c>
      <c r="L718" t="s">
        <v>197</v>
      </c>
      <c r="S718">
        <f t="shared" si="11"/>
        <v>0</v>
      </c>
      <c r="V718" s="24"/>
      <c r="W718" s="24"/>
    </row>
    <row r="719" spans="1:24" x14ac:dyDescent="0.25">
      <c r="A719" s="6">
        <v>609</v>
      </c>
      <c r="B719" t="s">
        <v>937</v>
      </c>
      <c r="C719" t="s">
        <v>52</v>
      </c>
      <c r="F719" t="s">
        <v>60</v>
      </c>
      <c r="G719" t="s">
        <v>61</v>
      </c>
      <c r="H719" t="s">
        <v>57</v>
      </c>
      <c r="I719" t="s">
        <v>24</v>
      </c>
      <c r="J719" t="s">
        <v>8</v>
      </c>
      <c r="K719" t="s">
        <v>1599</v>
      </c>
      <c r="L719" t="s">
        <v>197</v>
      </c>
      <c r="S719">
        <f t="shared" si="11"/>
        <v>0</v>
      </c>
      <c r="V719" s="24"/>
      <c r="W719" s="24"/>
    </row>
    <row r="720" spans="1:24" x14ac:dyDescent="0.25">
      <c r="A720" s="6">
        <v>610</v>
      </c>
      <c r="B720" t="s">
        <v>938</v>
      </c>
      <c r="C720" t="s">
        <v>52</v>
      </c>
      <c r="F720" t="s">
        <v>67</v>
      </c>
      <c r="G720" t="s">
        <v>31</v>
      </c>
      <c r="H720" t="s">
        <v>54</v>
      </c>
      <c r="I720" t="s">
        <v>29</v>
      </c>
      <c r="K720" t="s">
        <v>1600</v>
      </c>
      <c r="L720" t="s">
        <v>55</v>
      </c>
      <c r="S720">
        <f t="shared" si="11"/>
        <v>0</v>
      </c>
      <c r="V720" s="24"/>
      <c r="W720" s="24"/>
      <c r="X720" t="s">
        <v>939</v>
      </c>
    </row>
    <row r="721" spans="1:24" x14ac:dyDescent="0.25">
      <c r="A721" s="6">
        <v>611</v>
      </c>
      <c r="B721" t="s">
        <v>940</v>
      </c>
      <c r="C721" t="s">
        <v>52</v>
      </c>
      <c r="F721" t="s">
        <v>67</v>
      </c>
      <c r="G721" t="s">
        <v>31</v>
      </c>
      <c r="H721" t="s">
        <v>57</v>
      </c>
      <c r="I721" t="s">
        <v>29</v>
      </c>
      <c r="K721" t="s">
        <v>1600</v>
      </c>
      <c r="L721" t="s">
        <v>69</v>
      </c>
      <c r="S721">
        <f t="shared" si="11"/>
        <v>0</v>
      </c>
      <c r="V721" s="24"/>
      <c r="W721" s="24"/>
    </row>
    <row r="722" spans="1:24" x14ac:dyDescent="0.25">
      <c r="A722" s="6">
        <v>612</v>
      </c>
      <c r="B722" t="s">
        <v>941</v>
      </c>
      <c r="C722" t="s">
        <v>52</v>
      </c>
      <c r="F722" t="s">
        <v>60</v>
      </c>
      <c r="G722" t="s">
        <v>61</v>
      </c>
      <c r="H722" t="s">
        <v>57</v>
      </c>
      <c r="I722" t="s">
        <v>29</v>
      </c>
      <c r="K722" t="s">
        <v>1600</v>
      </c>
      <c r="L722" t="s">
        <v>69</v>
      </c>
      <c r="S722">
        <f t="shared" si="11"/>
        <v>0</v>
      </c>
      <c r="V722" s="24"/>
      <c r="W722" s="24"/>
    </row>
    <row r="723" spans="1:24" x14ac:dyDescent="0.25">
      <c r="A723" s="6">
        <v>613</v>
      </c>
      <c r="B723" t="s">
        <v>942</v>
      </c>
      <c r="C723" t="s">
        <v>52</v>
      </c>
      <c r="F723" t="s">
        <v>53</v>
      </c>
      <c r="G723" t="s">
        <v>31</v>
      </c>
      <c r="H723" t="s">
        <v>87</v>
      </c>
      <c r="I723" t="s">
        <v>2</v>
      </c>
      <c r="K723" t="s">
        <v>1598</v>
      </c>
      <c r="L723" t="s">
        <v>129</v>
      </c>
      <c r="S723">
        <f t="shared" si="11"/>
        <v>0</v>
      </c>
      <c r="V723" s="24"/>
      <c r="W723" s="24"/>
      <c r="X723" t="s">
        <v>943</v>
      </c>
    </row>
    <row r="724" spans="1:24" x14ac:dyDescent="0.25">
      <c r="A724" s="6">
        <v>614</v>
      </c>
      <c r="B724" t="s">
        <v>944</v>
      </c>
      <c r="C724" t="s">
        <v>52</v>
      </c>
      <c r="F724" t="s">
        <v>60</v>
      </c>
      <c r="G724" t="s">
        <v>86</v>
      </c>
      <c r="H724" t="s">
        <v>87</v>
      </c>
      <c r="I724" t="s">
        <v>2</v>
      </c>
      <c r="K724" t="s">
        <v>1598</v>
      </c>
      <c r="L724" t="s">
        <v>129</v>
      </c>
      <c r="S724">
        <f t="shared" si="11"/>
        <v>0</v>
      </c>
      <c r="V724" s="24"/>
      <c r="W724" s="24"/>
    </row>
    <row r="725" spans="1:24" x14ac:dyDescent="0.25">
      <c r="A725" s="6">
        <v>615</v>
      </c>
      <c r="B725" t="s">
        <v>945</v>
      </c>
      <c r="C725" t="s">
        <v>74</v>
      </c>
      <c r="S725">
        <f t="shared" si="11"/>
        <v>0</v>
      </c>
      <c r="V725" s="24"/>
      <c r="W725" s="24"/>
    </row>
    <row r="726" spans="1:24" x14ac:dyDescent="0.25">
      <c r="A726" s="6">
        <v>616</v>
      </c>
      <c r="B726" t="s">
        <v>946</v>
      </c>
      <c r="C726" t="s">
        <v>74</v>
      </c>
      <c r="S726">
        <f t="shared" si="11"/>
        <v>0</v>
      </c>
      <c r="V726" s="24"/>
      <c r="W726" s="24"/>
      <c r="X726" t="s">
        <v>947</v>
      </c>
    </row>
    <row r="727" spans="1:24" x14ac:dyDescent="0.25">
      <c r="A727" s="6">
        <v>617</v>
      </c>
      <c r="B727" t="s">
        <v>948</v>
      </c>
      <c r="C727" t="s">
        <v>74</v>
      </c>
      <c r="S727">
        <f t="shared" si="11"/>
        <v>0</v>
      </c>
      <c r="V727" s="24"/>
      <c r="W727" s="24"/>
    </row>
    <row r="728" spans="1:24" x14ac:dyDescent="0.25">
      <c r="A728" s="6">
        <v>618</v>
      </c>
      <c r="B728" t="s">
        <v>949</v>
      </c>
      <c r="C728" t="s">
        <v>52</v>
      </c>
      <c r="F728" t="s">
        <v>239</v>
      </c>
      <c r="G728" t="s">
        <v>114</v>
      </c>
      <c r="H728" t="s">
        <v>54</v>
      </c>
      <c r="I728" t="s">
        <v>23</v>
      </c>
      <c r="J728" t="s">
        <v>22</v>
      </c>
      <c r="K728" t="s">
        <v>1</v>
      </c>
      <c r="L728" t="s">
        <v>170</v>
      </c>
      <c r="S728">
        <f t="shared" si="11"/>
        <v>0</v>
      </c>
      <c r="V728" s="24"/>
      <c r="W728" s="24"/>
      <c r="X728" t="s">
        <v>950</v>
      </c>
    </row>
    <row r="729" spans="1:24" x14ac:dyDescent="0.25">
      <c r="A729" s="6">
        <v>619</v>
      </c>
      <c r="B729" t="s">
        <v>951</v>
      </c>
      <c r="C729" t="s">
        <v>52</v>
      </c>
      <c r="F729" t="s">
        <v>53</v>
      </c>
      <c r="G729" t="s">
        <v>36</v>
      </c>
      <c r="H729" t="s">
        <v>54</v>
      </c>
      <c r="I729" t="s">
        <v>9</v>
      </c>
      <c r="K729" t="s">
        <v>1</v>
      </c>
      <c r="L729" t="s">
        <v>113</v>
      </c>
      <c r="S729">
        <f t="shared" si="11"/>
        <v>0</v>
      </c>
      <c r="V729" s="24"/>
      <c r="W729" s="24"/>
      <c r="X729" t="s">
        <v>952</v>
      </c>
    </row>
    <row r="730" spans="1:24" x14ac:dyDescent="0.25">
      <c r="A730" s="6">
        <v>620</v>
      </c>
      <c r="B730" t="s">
        <v>953</v>
      </c>
      <c r="C730" t="s">
        <v>52</v>
      </c>
      <c r="F730" t="s">
        <v>60</v>
      </c>
      <c r="G730" t="s">
        <v>61</v>
      </c>
      <c r="H730" t="s">
        <v>54</v>
      </c>
      <c r="I730" t="s">
        <v>9</v>
      </c>
      <c r="K730" t="s">
        <v>1</v>
      </c>
      <c r="L730" t="s">
        <v>113</v>
      </c>
      <c r="S730">
        <f t="shared" ref="S730:S762" si="12">SUM(M730:R730)</f>
        <v>0</v>
      </c>
      <c r="V730" s="24"/>
      <c r="W730" s="24"/>
    </row>
    <row r="731" spans="1:24" x14ac:dyDescent="0.25">
      <c r="A731" s="6">
        <v>621</v>
      </c>
      <c r="B731" t="s">
        <v>954</v>
      </c>
      <c r="C731" t="s">
        <v>176</v>
      </c>
      <c r="F731" t="s">
        <v>239</v>
      </c>
      <c r="G731" t="s">
        <v>102</v>
      </c>
      <c r="H731" t="s">
        <v>57</v>
      </c>
      <c r="I731" t="s">
        <v>22</v>
      </c>
      <c r="J731" t="s">
        <v>29</v>
      </c>
      <c r="K731" t="s">
        <v>1</v>
      </c>
      <c r="L731" t="s">
        <v>69</v>
      </c>
      <c r="S731">
        <f t="shared" si="12"/>
        <v>0</v>
      </c>
      <c r="V731" s="24"/>
      <c r="W731" s="24"/>
      <c r="X731" t="s">
        <v>955</v>
      </c>
    </row>
    <row r="732" spans="1:24" x14ac:dyDescent="0.25">
      <c r="A732" s="6">
        <v>622</v>
      </c>
      <c r="B732" t="s">
        <v>956</v>
      </c>
      <c r="C732" t="s">
        <v>52</v>
      </c>
      <c r="F732" t="s">
        <v>53</v>
      </c>
      <c r="G732" t="s">
        <v>31</v>
      </c>
      <c r="H732" t="s">
        <v>54</v>
      </c>
      <c r="I732" t="s">
        <v>23</v>
      </c>
      <c r="J732" t="s">
        <v>24</v>
      </c>
      <c r="K732" t="s">
        <v>1598</v>
      </c>
      <c r="L732" t="s">
        <v>197</v>
      </c>
      <c r="S732">
        <f t="shared" si="12"/>
        <v>0</v>
      </c>
      <c r="V732" s="24"/>
      <c r="W732" s="24"/>
    </row>
    <row r="733" spans="1:24" x14ac:dyDescent="0.25">
      <c r="A733" s="6">
        <v>623</v>
      </c>
      <c r="B733" t="s">
        <v>957</v>
      </c>
      <c r="C733" t="s">
        <v>52</v>
      </c>
      <c r="F733" t="s">
        <v>60</v>
      </c>
      <c r="G733" t="s">
        <v>114</v>
      </c>
      <c r="H733" t="s">
        <v>54</v>
      </c>
      <c r="I733" t="s">
        <v>23</v>
      </c>
      <c r="J733" t="s">
        <v>24</v>
      </c>
      <c r="K733" t="s">
        <v>1598</v>
      </c>
      <c r="L733" t="s">
        <v>197</v>
      </c>
      <c r="S733">
        <f t="shared" si="12"/>
        <v>0</v>
      </c>
      <c r="V733" s="24"/>
      <c r="W733" s="24"/>
      <c r="X733" t="s">
        <v>873</v>
      </c>
    </row>
    <row r="734" spans="1:24" x14ac:dyDescent="0.25">
      <c r="A734" s="6">
        <v>624</v>
      </c>
      <c r="B734" t="s">
        <v>958</v>
      </c>
      <c r="C734" t="s">
        <v>52</v>
      </c>
      <c r="F734" t="s">
        <v>67</v>
      </c>
      <c r="G734" t="s">
        <v>36</v>
      </c>
      <c r="H734" t="s">
        <v>87</v>
      </c>
      <c r="I734" t="s">
        <v>4</v>
      </c>
      <c r="J734" t="s">
        <v>11</v>
      </c>
      <c r="K734" t="s">
        <v>1599</v>
      </c>
      <c r="L734" t="s">
        <v>491</v>
      </c>
      <c r="S734">
        <f t="shared" si="12"/>
        <v>0</v>
      </c>
      <c r="V734" s="24"/>
      <c r="W734" s="24"/>
      <c r="X734" t="s">
        <v>1800</v>
      </c>
    </row>
    <row r="735" spans="1:24" x14ac:dyDescent="0.25">
      <c r="A735" s="6">
        <v>625</v>
      </c>
      <c r="B735" t="s">
        <v>959</v>
      </c>
      <c r="C735" t="s">
        <v>52</v>
      </c>
      <c r="F735" t="s">
        <v>67</v>
      </c>
      <c r="G735" t="s">
        <v>61</v>
      </c>
      <c r="H735" t="s">
        <v>54</v>
      </c>
      <c r="I735" t="s">
        <v>4</v>
      </c>
      <c r="J735" t="s">
        <v>11</v>
      </c>
      <c r="K735" t="s">
        <v>1599</v>
      </c>
      <c r="L735" t="s">
        <v>491</v>
      </c>
      <c r="S735">
        <f t="shared" si="12"/>
        <v>0</v>
      </c>
      <c r="V735" s="24"/>
      <c r="W735" s="24"/>
      <c r="X735" t="s">
        <v>1615</v>
      </c>
    </row>
    <row r="736" spans="1:24" x14ac:dyDescent="0.25">
      <c r="A736" s="6">
        <v>626</v>
      </c>
      <c r="B736" t="s">
        <v>960</v>
      </c>
      <c r="C736" t="s">
        <v>74</v>
      </c>
      <c r="S736">
        <f t="shared" si="12"/>
        <v>0</v>
      </c>
      <c r="V736" s="24"/>
      <c r="W736" s="24"/>
      <c r="X736" t="s">
        <v>961</v>
      </c>
    </row>
    <row r="737" spans="1:24" x14ac:dyDescent="0.25">
      <c r="A737" s="6">
        <v>627</v>
      </c>
      <c r="B737" t="s">
        <v>962</v>
      </c>
      <c r="C737" t="s">
        <v>52</v>
      </c>
      <c r="F737" t="s">
        <v>67</v>
      </c>
      <c r="G737" t="s">
        <v>31</v>
      </c>
      <c r="H737" t="s">
        <v>54</v>
      </c>
      <c r="I737" t="s">
        <v>28</v>
      </c>
      <c r="J737" t="s">
        <v>1</v>
      </c>
      <c r="K737" t="s">
        <v>1599</v>
      </c>
      <c r="L737" t="s">
        <v>100</v>
      </c>
      <c r="S737">
        <f t="shared" si="12"/>
        <v>0</v>
      </c>
      <c r="V737" s="24"/>
      <c r="W737" s="24"/>
      <c r="X737" t="s">
        <v>1655</v>
      </c>
    </row>
    <row r="738" spans="1:24" x14ac:dyDescent="0.25">
      <c r="A738" s="6">
        <v>628</v>
      </c>
      <c r="B738" t="s">
        <v>963</v>
      </c>
      <c r="C738" t="s">
        <v>1651</v>
      </c>
      <c r="F738" t="s">
        <v>60</v>
      </c>
      <c r="G738" t="s">
        <v>114</v>
      </c>
      <c r="H738" t="s">
        <v>54</v>
      </c>
      <c r="I738" t="s">
        <v>28</v>
      </c>
      <c r="J738" t="s">
        <v>3</v>
      </c>
      <c r="K738" t="s">
        <v>1599</v>
      </c>
      <c r="L738" t="s">
        <v>100</v>
      </c>
      <c r="S738">
        <f t="shared" si="12"/>
        <v>0</v>
      </c>
      <c r="V738" s="24"/>
      <c r="W738" s="24"/>
      <c r="X738" t="s">
        <v>1657</v>
      </c>
    </row>
    <row r="739" spans="1:24" x14ac:dyDescent="0.25">
      <c r="A739" s="6">
        <v>629</v>
      </c>
      <c r="B739" t="s">
        <v>964</v>
      </c>
      <c r="C739" t="s">
        <v>52</v>
      </c>
      <c r="F739" t="s">
        <v>67</v>
      </c>
      <c r="G739" t="s">
        <v>36</v>
      </c>
      <c r="H739" t="s">
        <v>54</v>
      </c>
      <c r="I739" t="s">
        <v>28</v>
      </c>
      <c r="J739" t="s">
        <v>4</v>
      </c>
      <c r="K739" t="s">
        <v>1599</v>
      </c>
      <c r="L739" t="s">
        <v>100</v>
      </c>
      <c r="S739">
        <f t="shared" si="12"/>
        <v>0</v>
      </c>
      <c r="V739" s="24"/>
      <c r="W739" s="24"/>
      <c r="X739" t="s">
        <v>1656</v>
      </c>
    </row>
    <row r="740" spans="1:24" x14ac:dyDescent="0.25">
      <c r="A740" s="6">
        <v>630</v>
      </c>
      <c r="B740" t="s">
        <v>965</v>
      </c>
      <c r="C740" t="s">
        <v>52</v>
      </c>
      <c r="F740" t="s">
        <v>60</v>
      </c>
      <c r="G740" t="s">
        <v>61</v>
      </c>
      <c r="H740" t="s">
        <v>54</v>
      </c>
      <c r="I740" t="s">
        <v>28</v>
      </c>
      <c r="J740" t="s">
        <v>4</v>
      </c>
      <c r="K740" t="s">
        <v>1599</v>
      </c>
      <c r="L740" t="s">
        <v>100</v>
      </c>
      <c r="S740">
        <f t="shared" si="12"/>
        <v>0</v>
      </c>
      <c r="V740" s="24"/>
      <c r="W740" s="24"/>
    </row>
    <row r="741" spans="1:24" x14ac:dyDescent="0.25">
      <c r="A741" s="6">
        <v>631</v>
      </c>
      <c r="B741" t="s">
        <v>966</v>
      </c>
      <c r="C741" t="s">
        <v>52</v>
      </c>
      <c r="F741" t="s">
        <v>239</v>
      </c>
      <c r="G741" t="s">
        <v>114</v>
      </c>
      <c r="H741" t="s">
        <v>87</v>
      </c>
      <c r="I741" t="s">
        <v>8</v>
      </c>
      <c r="K741" t="s">
        <v>1598</v>
      </c>
      <c r="L741" t="s">
        <v>113</v>
      </c>
      <c r="S741">
        <f t="shared" si="12"/>
        <v>0</v>
      </c>
      <c r="V741" s="24"/>
      <c r="W741" s="24"/>
      <c r="X741" t="s">
        <v>967</v>
      </c>
    </row>
    <row r="742" spans="1:24" x14ac:dyDescent="0.25">
      <c r="A742" s="6">
        <v>632</v>
      </c>
      <c r="B742" t="s">
        <v>968</v>
      </c>
      <c r="C742" t="s">
        <v>52</v>
      </c>
      <c r="F742" t="s">
        <v>239</v>
      </c>
      <c r="G742" t="s">
        <v>102</v>
      </c>
      <c r="H742" t="s">
        <v>87</v>
      </c>
      <c r="I742" t="s">
        <v>10</v>
      </c>
      <c r="J742" t="s">
        <v>11</v>
      </c>
      <c r="K742" t="s">
        <v>1598</v>
      </c>
      <c r="L742" t="s">
        <v>88</v>
      </c>
      <c r="S742">
        <f t="shared" si="12"/>
        <v>0</v>
      </c>
      <c r="V742" s="24"/>
      <c r="W742" s="24"/>
    </row>
    <row r="743" spans="1:24" x14ac:dyDescent="0.25">
      <c r="A743" s="6">
        <v>633</v>
      </c>
      <c r="B743" t="s">
        <v>969</v>
      </c>
      <c r="C743" t="s">
        <v>52</v>
      </c>
      <c r="F743" t="s">
        <v>67</v>
      </c>
      <c r="G743" t="s">
        <v>31</v>
      </c>
      <c r="H743" t="s">
        <v>57</v>
      </c>
      <c r="I743" t="s">
        <v>4</v>
      </c>
      <c r="J743" t="s">
        <v>29</v>
      </c>
      <c r="K743" t="s">
        <v>1600</v>
      </c>
      <c r="L743" t="s">
        <v>55</v>
      </c>
      <c r="S743">
        <f t="shared" si="12"/>
        <v>0</v>
      </c>
      <c r="V743" s="24"/>
      <c r="W743" s="24"/>
    </row>
    <row r="744" spans="1:24" x14ac:dyDescent="0.25">
      <c r="A744" s="6">
        <v>634</v>
      </c>
      <c r="B744" t="s">
        <v>970</v>
      </c>
      <c r="C744" t="s">
        <v>52</v>
      </c>
      <c r="F744" t="s">
        <v>67</v>
      </c>
      <c r="G744" t="s">
        <v>48</v>
      </c>
      <c r="H744" t="s">
        <v>57</v>
      </c>
      <c r="I744" t="s">
        <v>4</v>
      </c>
      <c r="J744" t="s">
        <v>29</v>
      </c>
      <c r="K744" t="s">
        <v>1600</v>
      </c>
      <c r="L744" t="s">
        <v>69</v>
      </c>
      <c r="S744">
        <f t="shared" si="12"/>
        <v>0</v>
      </c>
      <c r="V744" s="24"/>
      <c r="W744" s="24"/>
    </row>
    <row r="745" spans="1:24" x14ac:dyDescent="0.25">
      <c r="A745" s="6">
        <v>635</v>
      </c>
      <c r="B745" t="s">
        <v>971</v>
      </c>
      <c r="C745" t="s">
        <v>52</v>
      </c>
      <c r="F745" t="s">
        <v>60</v>
      </c>
      <c r="G745" t="s">
        <v>64</v>
      </c>
      <c r="H745" t="s">
        <v>57</v>
      </c>
      <c r="I745" t="s">
        <v>4</v>
      </c>
      <c r="J745" t="s">
        <v>29</v>
      </c>
      <c r="K745" t="s">
        <v>1600</v>
      </c>
      <c r="L745" t="s">
        <v>69</v>
      </c>
      <c r="S745">
        <f t="shared" si="12"/>
        <v>0</v>
      </c>
      <c r="V745" s="24"/>
      <c r="W745" s="24"/>
      <c r="X745" t="s">
        <v>972</v>
      </c>
    </row>
    <row r="746" spans="1:24" x14ac:dyDescent="0.25">
      <c r="A746" s="6"/>
      <c r="B746" t="s">
        <v>973</v>
      </c>
      <c r="C746" t="s">
        <v>91</v>
      </c>
      <c r="G746" t="s">
        <v>37</v>
      </c>
      <c r="H746" t="s">
        <v>65</v>
      </c>
      <c r="I746" t="s">
        <v>4</v>
      </c>
      <c r="J746" t="s">
        <v>29</v>
      </c>
      <c r="K746" t="s">
        <v>1600</v>
      </c>
      <c r="L746" t="s">
        <v>69</v>
      </c>
      <c r="S746">
        <f t="shared" si="12"/>
        <v>0</v>
      </c>
      <c r="V746" s="24"/>
      <c r="W746" s="24"/>
      <c r="X746" t="s">
        <v>974</v>
      </c>
    </row>
    <row r="747" spans="1:24" x14ac:dyDescent="0.25">
      <c r="A747" s="6">
        <v>636</v>
      </c>
      <c r="B747" t="s">
        <v>975</v>
      </c>
      <c r="C747" t="s">
        <v>52</v>
      </c>
      <c r="F747" t="s">
        <v>67</v>
      </c>
      <c r="G747" t="s">
        <v>36</v>
      </c>
      <c r="H747" t="s">
        <v>54</v>
      </c>
      <c r="I747" t="s">
        <v>10</v>
      </c>
      <c r="J747" t="s">
        <v>8</v>
      </c>
      <c r="K747" t="s">
        <v>1600</v>
      </c>
      <c r="L747" t="s">
        <v>88</v>
      </c>
      <c r="S747">
        <f t="shared" si="12"/>
        <v>0</v>
      </c>
      <c r="V747" s="24"/>
      <c r="W747" s="24"/>
    </row>
    <row r="748" spans="1:24" x14ac:dyDescent="0.25">
      <c r="A748" s="6">
        <v>637</v>
      </c>
      <c r="B748" t="s">
        <v>976</v>
      </c>
      <c r="C748" t="s">
        <v>52</v>
      </c>
      <c r="F748" t="s">
        <v>60</v>
      </c>
      <c r="G748" t="s">
        <v>64</v>
      </c>
      <c r="H748" t="s">
        <v>57</v>
      </c>
      <c r="I748" t="s">
        <v>10</v>
      </c>
      <c r="J748" t="s">
        <v>8</v>
      </c>
      <c r="K748" t="s">
        <v>1600</v>
      </c>
      <c r="L748" t="s">
        <v>88</v>
      </c>
      <c r="S748">
        <f t="shared" si="12"/>
        <v>0</v>
      </c>
      <c r="V748" s="24"/>
      <c r="W748" s="24"/>
      <c r="X748" t="s">
        <v>977</v>
      </c>
    </row>
    <row r="749" spans="1:24" x14ac:dyDescent="0.25">
      <c r="A749" s="6"/>
      <c r="B749" t="s">
        <v>978</v>
      </c>
      <c r="C749" t="s">
        <v>1278</v>
      </c>
      <c r="G749" t="s">
        <v>37</v>
      </c>
      <c r="H749" t="s">
        <v>65</v>
      </c>
      <c r="I749" t="s">
        <v>10</v>
      </c>
      <c r="J749" t="s">
        <v>8</v>
      </c>
      <c r="K749" t="s">
        <v>1600</v>
      </c>
      <c r="L749" t="s">
        <v>88</v>
      </c>
      <c r="S749">
        <f t="shared" si="12"/>
        <v>0</v>
      </c>
      <c r="V749" s="24"/>
      <c r="W749" s="24"/>
      <c r="X749" t="s">
        <v>979</v>
      </c>
    </row>
    <row r="750" spans="1:24" x14ac:dyDescent="0.25">
      <c r="A750" s="6">
        <v>638</v>
      </c>
      <c r="B750" t="s">
        <v>980</v>
      </c>
      <c r="C750" t="s">
        <v>74</v>
      </c>
      <c r="S750">
        <f t="shared" si="12"/>
        <v>0</v>
      </c>
      <c r="V750" s="24"/>
      <c r="W750" s="24"/>
    </row>
    <row r="751" spans="1:24" x14ac:dyDescent="0.25">
      <c r="A751" s="6">
        <v>639</v>
      </c>
      <c r="B751" t="s">
        <v>981</v>
      </c>
      <c r="C751" t="s">
        <v>74</v>
      </c>
      <c r="S751">
        <f t="shared" si="12"/>
        <v>0</v>
      </c>
      <c r="V751" s="24"/>
      <c r="W751" s="24"/>
    </row>
    <row r="752" spans="1:24" x14ac:dyDescent="0.25">
      <c r="A752" s="6">
        <v>640</v>
      </c>
      <c r="B752" t="s">
        <v>982</v>
      </c>
      <c r="C752" t="s">
        <v>74</v>
      </c>
      <c r="S752">
        <f t="shared" si="12"/>
        <v>0</v>
      </c>
      <c r="V752" s="24"/>
      <c r="W752" s="24"/>
    </row>
    <row r="753" spans="1:24" x14ac:dyDescent="0.25">
      <c r="A753" s="6">
        <v>641</v>
      </c>
      <c r="B753" t="s">
        <v>983</v>
      </c>
      <c r="C753" t="s">
        <v>74</v>
      </c>
      <c r="S753">
        <f t="shared" si="12"/>
        <v>0</v>
      </c>
      <c r="V753" s="24"/>
      <c r="W753" s="24"/>
    </row>
    <row r="754" spans="1:24" x14ac:dyDescent="0.25">
      <c r="A754" s="6">
        <v>642</v>
      </c>
      <c r="B754" t="s">
        <v>984</v>
      </c>
      <c r="C754" t="s">
        <v>74</v>
      </c>
      <c r="S754">
        <f t="shared" si="12"/>
        <v>0</v>
      </c>
      <c r="V754" s="24"/>
      <c r="W754" s="24"/>
    </row>
    <row r="755" spans="1:24" x14ac:dyDescent="0.25">
      <c r="A755" s="6">
        <v>643</v>
      </c>
      <c r="B755" t="s">
        <v>985</v>
      </c>
      <c r="C755" t="s">
        <v>74</v>
      </c>
      <c r="S755">
        <f t="shared" si="12"/>
        <v>0</v>
      </c>
      <c r="V755" s="24"/>
      <c r="W755" s="24"/>
    </row>
    <row r="756" spans="1:24" x14ac:dyDescent="0.25">
      <c r="A756" s="6">
        <v>644</v>
      </c>
      <c r="B756" t="s">
        <v>986</v>
      </c>
      <c r="C756" t="s">
        <v>74</v>
      </c>
      <c r="S756">
        <f t="shared" si="12"/>
        <v>0</v>
      </c>
      <c r="V756" s="24"/>
      <c r="W756" s="24"/>
    </row>
    <row r="757" spans="1:24" x14ac:dyDescent="0.25">
      <c r="A757" s="6">
        <v>645</v>
      </c>
      <c r="B757" t="s">
        <v>987</v>
      </c>
      <c r="C757" t="s">
        <v>74</v>
      </c>
      <c r="S757">
        <f t="shared" si="12"/>
        <v>0</v>
      </c>
      <c r="V757" s="24"/>
      <c r="W757" s="24"/>
    </row>
    <row r="758" spans="1:24" x14ac:dyDescent="0.25">
      <c r="A758" s="6">
        <v>646</v>
      </c>
      <c r="B758" t="s">
        <v>988</v>
      </c>
      <c r="C758" t="s">
        <v>74</v>
      </c>
      <c r="S758">
        <f t="shared" si="12"/>
        <v>0</v>
      </c>
      <c r="V758" s="24"/>
      <c r="W758" s="24"/>
    </row>
    <row r="759" spans="1:24" x14ac:dyDescent="0.25">
      <c r="A759" s="6">
        <v>647</v>
      </c>
      <c r="B759" t="s">
        <v>989</v>
      </c>
      <c r="C759" t="s">
        <v>74</v>
      </c>
      <c r="S759">
        <f t="shared" si="12"/>
        <v>0</v>
      </c>
      <c r="V759" s="24"/>
      <c r="W759" s="24"/>
    </row>
    <row r="760" spans="1:24" x14ac:dyDescent="0.25">
      <c r="A760" s="6">
        <v>648</v>
      </c>
      <c r="B760" t="s">
        <v>990</v>
      </c>
      <c r="C760" t="s">
        <v>74</v>
      </c>
      <c r="S760">
        <f t="shared" si="12"/>
        <v>0</v>
      </c>
      <c r="V760" s="24"/>
      <c r="W760" s="24"/>
    </row>
    <row r="761" spans="1:24" x14ac:dyDescent="0.25">
      <c r="A761" s="6">
        <v>649</v>
      </c>
      <c r="B761" t="s">
        <v>991</v>
      </c>
      <c r="C761" t="s">
        <v>74</v>
      </c>
      <c r="S761">
        <f t="shared" si="12"/>
        <v>0</v>
      </c>
      <c r="V761" s="24"/>
      <c r="W761" s="24"/>
    </row>
    <row r="762" spans="1:24" x14ac:dyDescent="0.25">
      <c r="A762" s="6"/>
      <c r="B762" t="s">
        <v>992</v>
      </c>
      <c r="C762" t="s">
        <v>74</v>
      </c>
      <c r="S762">
        <f t="shared" si="12"/>
        <v>0</v>
      </c>
      <c r="V762" s="24"/>
      <c r="W762" s="24"/>
      <c r="X762" t="s">
        <v>1650</v>
      </c>
    </row>
    <row r="763" spans="1:24" x14ac:dyDescent="0.25">
      <c r="A763" s="6"/>
      <c r="V763" s="24"/>
      <c r="W763" s="24"/>
    </row>
    <row r="764" spans="1:24" s="5" customFormat="1" x14ac:dyDescent="0.25">
      <c r="A764" s="7"/>
      <c r="B764" s="5" t="s">
        <v>993</v>
      </c>
      <c r="T764" s="20"/>
      <c r="U764" s="12"/>
      <c r="V764" s="27"/>
      <c r="W764" s="27"/>
    </row>
    <row r="765" spans="1:24" x14ac:dyDescent="0.25">
      <c r="A765" s="6">
        <v>650</v>
      </c>
      <c r="B765" t="s">
        <v>994</v>
      </c>
      <c r="C765" t="s">
        <v>52</v>
      </c>
      <c r="D765" t="s">
        <v>52</v>
      </c>
      <c r="F765" t="s">
        <v>53</v>
      </c>
      <c r="G765" t="s">
        <v>31</v>
      </c>
      <c r="H765" t="s">
        <v>54</v>
      </c>
      <c r="I765" t="s">
        <v>27</v>
      </c>
      <c r="K765" t="s">
        <v>1599</v>
      </c>
      <c r="L765" t="s">
        <v>55</v>
      </c>
      <c r="M765">
        <v>56</v>
      </c>
      <c r="N765">
        <v>61</v>
      </c>
      <c r="O765">
        <v>65</v>
      </c>
      <c r="P765">
        <v>48</v>
      </c>
      <c r="Q765">
        <v>45</v>
      </c>
      <c r="R765">
        <v>38</v>
      </c>
      <c r="S765">
        <f t="shared" ref="S765:S831" si="13">SUM(M765:R765)</f>
        <v>313</v>
      </c>
      <c r="T765" s="15">
        <v>90</v>
      </c>
      <c r="U765" s="11">
        <v>63</v>
      </c>
      <c r="V765" s="24">
        <v>0.4</v>
      </c>
      <c r="W765" s="24">
        <v>9</v>
      </c>
    </row>
    <row r="766" spans="1:24" x14ac:dyDescent="0.25">
      <c r="A766" s="6">
        <v>651</v>
      </c>
      <c r="B766" t="s">
        <v>995</v>
      </c>
      <c r="C766" t="s">
        <v>52</v>
      </c>
      <c r="D766" t="s">
        <v>52</v>
      </c>
      <c r="F766" t="s">
        <v>53</v>
      </c>
      <c r="G766" t="s">
        <v>33</v>
      </c>
      <c r="H766" t="s">
        <v>54</v>
      </c>
      <c r="I766" t="s">
        <v>27</v>
      </c>
      <c r="K766" t="s">
        <v>1599</v>
      </c>
      <c r="L766" t="s">
        <v>491</v>
      </c>
      <c r="M766">
        <v>61</v>
      </c>
      <c r="N766">
        <v>78</v>
      </c>
      <c r="O766">
        <v>95</v>
      </c>
      <c r="P766">
        <v>56</v>
      </c>
      <c r="Q766">
        <v>58</v>
      </c>
      <c r="R766">
        <v>57</v>
      </c>
      <c r="S766">
        <f t="shared" si="13"/>
        <v>405</v>
      </c>
      <c r="T766" s="15">
        <v>50</v>
      </c>
      <c r="U766" s="11">
        <v>142</v>
      </c>
      <c r="V766" s="24">
        <v>0.7</v>
      </c>
      <c r="W766" s="24">
        <v>29</v>
      </c>
    </row>
    <row r="767" spans="1:24" x14ac:dyDescent="0.25">
      <c r="A767" s="6">
        <v>652</v>
      </c>
      <c r="B767" t="s">
        <v>996</v>
      </c>
      <c r="C767" t="s">
        <v>52</v>
      </c>
      <c r="D767" t="s">
        <v>52</v>
      </c>
      <c r="F767" t="s">
        <v>60</v>
      </c>
      <c r="G767" t="s">
        <v>61</v>
      </c>
      <c r="H767" t="s">
        <v>57</v>
      </c>
      <c r="I767" t="s">
        <v>27</v>
      </c>
      <c r="J767" t="s">
        <v>9</v>
      </c>
      <c r="K767" t="s">
        <v>1599</v>
      </c>
      <c r="L767" t="s">
        <v>491</v>
      </c>
      <c r="M767">
        <v>88</v>
      </c>
      <c r="N767">
        <v>107</v>
      </c>
      <c r="O767">
        <v>122</v>
      </c>
      <c r="P767">
        <v>74</v>
      </c>
      <c r="Q767">
        <v>75</v>
      </c>
      <c r="R767">
        <v>64</v>
      </c>
      <c r="S767">
        <f t="shared" si="13"/>
        <v>530</v>
      </c>
      <c r="T767" s="14">
        <v>30</v>
      </c>
      <c r="U767" s="11">
        <v>239</v>
      </c>
      <c r="V767" s="24">
        <v>1.6</v>
      </c>
      <c r="W767" s="24">
        <v>90</v>
      </c>
      <c r="X767" t="s">
        <v>997</v>
      </c>
    </row>
    <row r="768" spans="1:24" x14ac:dyDescent="0.25">
      <c r="A768" s="6">
        <v>653</v>
      </c>
      <c r="B768" t="s">
        <v>998</v>
      </c>
      <c r="C768" t="s">
        <v>52</v>
      </c>
      <c r="D768" t="s">
        <v>52</v>
      </c>
      <c r="F768" t="s">
        <v>53</v>
      </c>
      <c r="G768" t="s">
        <v>31</v>
      </c>
      <c r="H768" t="s">
        <v>54</v>
      </c>
      <c r="I768" t="s">
        <v>8</v>
      </c>
      <c r="K768" t="s">
        <v>1599</v>
      </c>
      <c r="L768" t="s">
        <v>55</v>
      </c>
      <c r="M768">
        <v>40</v>
      </c>
      <c r="N768">
        <v>45</v>
      </c>
      <c r="O768">
        <v>40</v>
      </c>
      <c r="P768">
        <v>62</v>
      </c>
      <c r="Q768">
        <v>60</v>
      </c>
      <c r="R768">
        <v>60</v>
      </c>
      <c r="S768">
        <f t="shared" si="13"/>
        <v>307</v>
      </c>
      <c r="T768" s="15">
        <v>90</v>
      </c>
      <c r="U768" s="11">
        <v>61</v>
      </c>
      <c r="V768" s="24">
        <v>0.4</v>
      </c>
      <c r="W768" s="28">
        <v>6.4</v>
      </c>
    </row>
    <row r="769" spans="1:24" x14ac:dyDescent="0.25">
      <c r="A769" s="6">
        <v>654</v>
      </c>
      <c r="B769" t="s">
        <v>999</v>
      </c>
      <c r="C769" t="s">
        <v>52</v>
      </c>
      <c r="D769" t="s">
        <v>52</v>
      </c>
      <c r="F769" t="s">
        <v>53</v>
      </c>
      <c r="G769" t="s">
        <v>33</v>
      </c>
      <c r="H769" t="s">
        <v>54</v>
      </c>
      <c r="I769" t="s">
        <v>8</v>
      </c>
      <c r="K769" t="s">
        <v>1599</v>
      </c>
      <c r="L769" t="s">
        <v>127</v>
      </c>
      <c r="M769">
        <v>59</v>
      </c>
      <c r="N769">
        <v>59</v>
      </c>
      <c r="O769">
        <v>58</v>
      </c>
      <c r="P769">
        <v>90</v>
      </c>
      <c r="Q769">
        <v>70</v>
      </c>
      <c r="R769">
        <v>73</v>
      </c>
      <c r="S769">
        <f t="shared" si="13"/>
        <v>409</v>
      </c>
      <c r="T769" s="15">
        <v>50</v>
      </c>
      <c r="U769" s="11">
        <v>143</v>
      </c>
      <c r="V769" s="24">
        <v>1</v>
      </c>
      <c r="W769" s="24">
        <v>14.5</v>
      </c>
    </row>
    <row r="770" spans="1:24" x14ac:dyDescent="0.25">
      <c r="A770" s="6">
        <v>655</v>
      </c>
      <c r="B770" t="s">
        <v>1000</v>
      </c>
      <c r="C770" t="s">
        <v>52</v>
      </c>
      <c r="D770" t="s">
        <v>52</v>
      </c>
      <c r="F770" t="s">
        <v>60</v>
      </c>
      <c r="G770" t="s">
        <v>102</v>
      </c>
      <c r="H770" t="s">
        <v>57</v>
      </c>
      <c r="I770" t="s">
        <v>8</v>
      </c>
      <c r="J770" t="s">
        <v>3</v>
      </c>
      <c r="K770" t="s">
        <v>1599</v>
      </c>
      <c r="L770" t="s">
        <v>127</v>
      </c>
      <c r="M770">
        <v>75</v>
      </c>
      <c r="N770">
        <v>69</v>
      </c>
      <c r="O770">
        <v>72</v>
      </c>
      <c r="P770">
        <v>114</v>
      </c>
      <c r="Q770">
        <v>100</v>
      </c>
      <c r="R770">
        <v>104</v>
      </c>
      <c r="S770">
        <f t="shared" si="13"/>
        <v>534</v>
      </c>
      <c r="T770" s="14">
        <v>30</v>
      </c>
      <c r="U770" s="11">
        <v>240</v>
      </c>
      <c r="V770" s="24">
        <v>1.5</v>
      </c>
      <c r="W770" s="24">
        <v>39</v>
      </c>
    </row>
    <row r="771" spans="1:24" x14ac:dyDescent="0.25">
      <c r="A771" s="6">
        <v>656</v>
      </c>
      <c r="B771" t="s">
        <v>1001</v>
      </c>
      <c r="C771" t="s">
        <v>52</v>
      </c>
      <c r="D771" t="s">
        <v>52</v>
      </c>
      <c r="F771" t="s">
        <v>67</v>
      </c>
      <c r="G771" t="s">
        <v>31</v>
      </c>
      <c r="H771" t="s">
        <v>54</v>
      </c>
      <c r="I771" t="s">
        <v>15</v>
      </c>
      <c r="K771" t="s">
        <v>1599</v>
      </c>
      <c r="L771" t="s">
        <v>55</v>
      </c>
      <c r="M771">
        <v>41</v>
      </c>
      <c r="N771">
        <v>56</v>
      </c>
      <c r="O771">
        <v>40</v>
      </c>
      <c r="P771">
        <v>62</v>
      </c>
      <c r="Q771">
        <v>44</v>
      </c>
      <c r="R771">
        <v>71</v>
      </c>
      <c r="S771">
        <f t="shared" si="13"/>
        <v>314</v>
      </c>
      <c r="T771" s="15">
        <v>90</v>
      </c>
      <c r="U771" s="11">
        <v>63</v>
      </c>
      <c r="V771" s="24">
        <v>0.3</v>
      </c>
      <c r="W771" s="28">
        <v>4.9000000000000004</v>
      </c>
    </row>
    <row r="772" spans="1:24" x14ac:dyDescent="0.25">
      <c r="A772" s="6">
        <v>657</v>
      </c>
      <c r="B772" t="s">
        <v>1002</v>
      </c>
      <c r="C772" t="s">
        <v>52</v>
      </c>
      <c r="D772" t="s">
        <v>52</v>
      </c>
      <c r="F772" t="s">
        <v>67</v>
      </c>
      <c r="G772" t="s">
        <v>33</v>
      </c>
      <c r="H772" t="s">
        <v>54</v>
      </c>
      <c r="I772" t="s">
        <v>15</v>
      </c>
      <c r="K772" t="s">
        <v>1599</v>
      </c>
      <c r="L772" t="s">
        <v>154</v>
      </c>
      <c r="M772">
        <v>54</v>
      </c>
      <c r="N772">
        <v>63</v>
      </c>
      <c r="O772">
        <v>52</v>
      </c>
      <c r="P772">
        <v>83</v>
      </c>
      <c r="Q772">
        <v>56</v>
      </c>
      <c r="R772">
        <v>97</v>
      </c>
      <c r="S772">
        <f t="shared" si="13"/>
        <v>405</v>
      </c>
      <c r="T772" s="15">
        <v>50</v>
      </c>
      <c r="U772" s="11">
        <v>142</v>
      </c>
      <c r="V772" s="24">
        <v>0.6</v>
      </c>
      <c r="W772" s="24">
        <v>10.9</v>
      </c>
    </row>
    <row r="773" spans="1:24" x14ac:dyDescent="0.25">
      <c r="A773" s="6">
        <v>658</v>
      </c>
      <c r="B773" t="s">
        <v>1003</v>
      </c>
      <c r="C773" t="s">
        <v>52</v>
      </c>
      <c r="D773" t="s">
        <v>52</v>
      </c>
      <c r="F773" t="s">
        <v>60</v>
      </c>
      <c r="G773" t="s">
        <v>64</v>
      </c>
      <c r="H773" t="s">
        <v>57</v>
      </c>
      <c r="I773" t="s">
        <v>15</v>
      </c>
      <c r="J773" t="s">
        <v>4</v>
      </c>
      <c r="K773" t="s">
        <v>1599</v>
      </c>
      <c r="L773" t="s">
        <v>154</v>
      </c>
      <c r="M773">
        <v>72</v>
      </c>
      <c r="N773">
        <v>95</v>
      </c>
      <c r="O773">
        <v>67</v>
      </c>
      <c r="P773">
        <v>103</v>
      </c>
      <c r="Q773">
        <v>71</v>
      </c>
      <c r="R773">
        <v>122</v>
      </c>
      <c r="S773">
        <f t="shared" si="13"/>
        <v>530</v>
      </c>
      <c r="T773" s="14">
        <v>30</v>
      </c>
      <c r="U773" s="15">
        <v>249</v>
      </c>
      <c r="V773" s="24">
        <v>1.5</v>
      </c>
      <c r="W773" s="24">
        <v>40</v>
      </c>
      <c r="X773" t="s">
        <v>1948</v>
      </c>
    </row>
    <row r="774" spans="1:24" x14ac:dyDescent="0.25">
      <c r="A774" s="6"/>
      <c r="B774" t="s">
        <v>1947</v>
      </c>
      <c r="C774" t="s">
        <v>63</v>
      </c>
      <c r="D774" t="s">
        <v>52</v>
      </c>
      <c r="G774" t="s">
        <v>37</v>
      </c>
      <c r="H774" t="s">
        <v>65</v>
      </c>
      <c r="I774" t="s">
        <v>15</v>
      </c>
      <c r="J774" t="s">
        <v>4</v>
      </c>
      <c r="K774" t="s">
        <v>1599</v>
      </c>
      <c r="L774" t="s">
        <v>154</v>
      </c>
      <c r="M774">
        <v>72</v>
      </c>
      <c r="N774">
        <v>145</v>
      </c>
      <c r="O774">
        <v>67</v>
      </c>
      <c r="P774">
        <v>153</v>
      </c>
      <c r="Q774">
        <v>71</v>
      </c>
      <c r="R774">
        <v>132</v>
      </c>
      <c r="S774">
        <f t="shared" si="13"/>
        <v>640</v>
      </c>
      <c r="T774" s="14">
        <v>15</v>
      </c>
      <c r="U774" s="15">
        <v>339</v>
      </c>
      <c r="V774" s="24">
        <v>1.5</v>
      </c>
      <c r="W774" s="24">
        <v>40</v>
      </c>
      <c r="X774" t="s">
        <v>1949</v>
      </c>
    </row>
    <row r="775" spans="1:24" x14ac:dyDescent="0.25">
      <c r="A775" s="6">
        <v>659</v>
      </c>
      <c r="B775" t="s">
        <v>1004</v>
      </c>
      <c r="C775" t="s">
        <v>52</v>
      </c>
      <c r="F775" t="s">
        <v>112</v>
      </c>
      <c r="G775" t="s">
        <v>31</v>
      </c>
      <c r="H775" t="s">
        <v>84</v>
      </c>
      <c r="I775" t="s">
        <v>1</v>
      </c>
      <c r="K775" t="s">
        <v>1</v>
      </c>
      <c r="L775" t="s">
        <v>113</v>
      </c>
      <c r="S775">
        <f t="shared" si="13"/>
        <v>0</v>
      </c>
      <c r="V775" s="24"/>
      <c r="W775" s="24"/>
    </row>
    <row r="776" spans="1:24" x14ac:dyDescent="0.25">
      <c r="A776" s="6">
        <v>660</v>
      </c>
      <c r="B776" t="s">
        <v>1005</v>
      </c>
      <c r="C776" t="s">
        <v>52</v>
      </c>
      <c r="F776" t="s">
        <v>60</v>
      </c>
      <c r="G776" t="s">
        <v>61</v>
      </c>
      <c r="H776" t="s">
        <v>87</v>
      </c>
      <c r="I776" t="s">
        <v>1</v>
      </c>
      <c r="J776" t="s">
        <v>23</v>
      </c>
      <c r="K776" t="s">
        <v>1</v>
      </c>
      <c r="L776" t="s">
        <v>113</v>
      </c>
      <c r="S776">
        <f t="shared" si="13"/>
        <v>0</v>
      </c>
      <c r="V776" s="24"/>
      <c r="W776" s="24"/>
      <c r="X776" t="s">
        <v>1006</v>
      </c>
    </row>
    <row r="777" spans="1:24" x14ac:dyDescent="0.25">
      <c r="A777" s="6">
        <v>661</v>
      </c>
      <c r="B777" t="s">
        <v>1007</v>
      </c>
      <c r="C777" t="s">
        <v>52</v>
      </c>
      <c r="D777" t="s">
        <v>52</v>
      </c>
      <c r="F777" t="s">
        <v>112</v>
      </c>
      <c r="G777" t="s">
        <v>31</v>
      </c>
      <c r="H777" t="s">
        <v>81</v>
      </c>
      <c r="I777" t="s">
        <v>28</v>
      </c>
      <c r="K777" t="s">
        <v>1599</v>
      </c>
      <c r="L777" t="s">
        <v>55</v>
      </c>
      <c r="M777">
        <v>45</v>
      </c>
      <c r="N777">
        <v>50</v>
      </c>
      <c r="O777">
        <v>43</v>
      </c>
      <c r="P777">
        <v>40</v>
      </c>
      <c r="Q777">
        <v>38</v>
      </c>
      <c r="R777">
        <v>62</v>
      </c>
      <c r="S777">
        <f t="shared" si="13"/>
        <v>278</v>
      </c>
      <c r="T777" s="17">
        <v>255</v>
      </c>
      <c r="U777" s="11">
        <v>56</v>
      </c>
      <c r="V777" s="24">
        <v>0.3</v>
      </c>
      <c r="W777" s="28">
        <v>0.8</v>
      </c>
    </row>
    <row r="778" spans="1:24" x14ac:dyDescent="0.25">
      <c r="A778" s="6">
        <v>662</v>
      </c>
      <c r="B778" t="s">
        <v>1008</v>
      </c>
      <c r="C778" t="s">
        <v>52</v>
      </c>
      <c r="D778" t="s">
        <v>52</v>
      </c>
      <c r="F778" t="s">
        <v>112</v>
      </c>
      <c r="G778" t="s">
        <v>48</v>
      </c>
      <c r="H778" t="s">
        <v>84</v>
      </c>
      <c r="I778" t="s">
        <v>28</v>
      </c>
      <c r="J778" t="s">
        <v>8</v>
      </c>
      <c r="K778" t="s">
        <v>1599</v>
      </c>
      <c r="L778" t="s">
        <v>100</v>
      </c>
      <c r="M778">
        <v>62</v>
      </c>
      <c r="N778">
        <v>73</v>
      </c>
      <c r="O778">
        <v>55</v>
      </c>
      <c r="P778">
        <v>56</v>
      </c>
      <c r="Q778">
        <v>52</v>
      </c>
      <c r="R778">
        <v>84</v>
      </c>
      <c r="S778">
        <f t="shared" si="13"/>
        <v>382</v>
      </c>
      <c r="T778" s="17">
        <v>120</v>
      </c>
      <c r="U778" s="11">
        <v>134</v>
      </c>
      <c r="V778" s="24">
        <v>0.7</v>
      </c>
      <c r="W778" s="28">
        <v>7</v>
      </c>
      <c r="X778" t="s">
        <v>1009</v>
      </c>
    </row>
    <row r="779" spans="1:24" x14ac:dyDescent="0.25">
      <c r="A779" s="6">
        <v>663</v>
      </c>
      <c r="B779" t="s">
        <v>1010</v>
      </c>
      <c r="C779" t="s">
        <v>52</v>
      </c>
      <c r="D779" t="s">
        <v>52</v>
      </c>
      <c r="F779" t="s">
        <v>60</v>
      </c>
      <c r="G779" t="s">
        <v>61</v>
      </c>
      <c r="H779" t="s">
        <v>87</v>
      </c>
      <c r="I779" t="s">
        <v>28</v>
      </c>
      <c r="J779" t="s">
        <v>8</v>
      </c>
      <c r="K779" t="s">
        <v>1599</v>
      </c>
      <c r="L779" t="s">
        <v>100</v>
      </c>
      <c r="M779">
        <v>78</v>
      </c>
      <c r="N779" s="15">
        <v>82</v>
      </c>
      <c r="O779">
        <v>71</v>
      </c>
      <c r="P779">
        <v>74</v>
      </c>
      <c r="Q779">
        <v>69</v>
      </c>
      <c r="R779">
        <v>126</v>
      </c>
      <c r="S779">
        <f t="shared" si="13"/>
        <v>500</v>
      </c>
      <c r="T779" s="17">
        <v>45</v>
      </c>
      <c r="U779" s="15">
        <v>235</v>
      </c>
      <c r="V779" s="24">
        <v>1.2</v>
      </c>
      <c r="W779" s="24">
        <v>24.5</v>
      </c>
      <c r="X779" t="s">
        <v>1011</v>
      </c>
    </row>
    <row r="780" spans="1:24" x14ac:dyDescent="0.25">
      <c r="A780" s="6">
        <v>664</v>
      </c>
      <c r="B780" t="s">
        <v>1012</v>
      </c>
      <c r="C780" t="s">
        <v>52</v>
      </c>
      <c r="E780">
        <v>16</v>
      </c>
      <c r="F780" t="s">
        <v>80</v>
      </c>
      <c r="G780" t="s">
        <v>31</v>
      </c>
      <c r="H780" t="s">
        <v>81</v>
      </c>
      <c r="I780" t="s">
        <v>10</v>
      </c>
      <c r="K780" t="s">
        <v>1597</v>
      </c>
      <c r="L780" t="s">
        <v>55</v>
      </c>
      <c r="S780">
        <f t="shared" si="13"/>
        <v>0</v>
      </c>
      <c r="V780" s="24"/>
      <c r="W780" s="24"/>
    </row>
    <row r="781" spans="1:24" x14ac:dyDescent="0.25">
      <c r="A781" s="6">
        <v>665</v>
      </c>
      <c r="B781" t="s">
        <v>1013</v>
      </c>
      <c r="C781" t="s">
        <v>52</v>
      </c>
      <c r="E781">
        <v>17</v>
      </c>
      <c r="F781" t="s">
        <v>80</v>
      </c>
      <c r="G781" t="s">
        <v>33</v>
      </c>
      <c r="H781" t="s">
        <v>84</v>
      </c>
      <c r="I781" t="s">
        <v>10</v>
      </c>
      <c r="K781" t="s">
        <v>1597</v>
      </c>
      <c r="L781" t="s">
        <v>55</v>
      </c>
      <c r="S781">
        <f t="shared" si="13"/>
        <v>0</v>
      </c>
      <c r="V781" s="24"/>
      <c r="W781" s="24"/>
    </row>
    <row r="782" spans="1:24" x14ac:dyDescent="0.25">
      <c r="A782" s="6">
        <v>666</v>
      </c>
      <c r="B782" t="s">
        <v>1014</v>
      </c>
      <c r="C782" t="s">
        <v>52</v>
      </c>
      <c r="E782">
        <v>18</v>
      </c>
      <c r="F782" t="s">
        <v>60</v>
      </c>
      <c r="G782" t="s">
        <v>114</v>
      </c>
      <c r="H782" t="s">
        <v>87</v>
      </c>
      <c r="I782" t="s">
        <v>10</v>
      </c>
      <c r="J782" t="s">
        <v>28</v>
      </c>
      <c r="K782" t="s">
        <v>1597</v>
      </c>
      <c r="L782" t="s">
        <v>88</v>
      </c>
      <c r="S782">
        <f t="shared" si="13"/>
        <v>0</v>
      </c>
      <c r="V782" s="24"/>
      <c r="W782" s="24"/>
    </row>
    <row r="783" spans="1:24" x14ac:dyDescent="0.25">
      <c r="A783" s="6">
        <v>667</v>
      </c>
      <c r="B783" t="s">
        <v>1015</v>
      </c>
      <c r="C783" t="s">
        <v>52</v>
      </c>
      <c r="F783" t="s">
        <v>169</v>
      </c>
      <c r="G783" t="s">
        <v>31</v>
      </c>
      <c r="H783" t="s">
        <v>87</v>
      </c>
      <c r="I783" t="s">
        <v>8</v>
      </c>
      <c r="J783" t="s">
        <v>1</v>
      </c>
      <c r="K783" t="s">
        <v>1598</v>
      </c>
      <c r="L783" t="s">
        <v>1868</v>
      </c>
      <c r="S783">
        <f t="shared" si="13"/>
        <v>0</v>
      </c>
      <c r="V783" s="24"/>
      <c r="W783" s="24"/>
    </row>
    <row r="784" spans="1:24" x14ac:dyDescent="0.25">
      <c r="A784" s="6">
        <v>668</v>
      </c>
      <c r="B784" t="s">
        <v>1016</v>
      </c>
      <c r="C784" t="s">
        <v>52</v>
      </c>
      <c r="F784" t="s">
        <v>60</v>
      </c>
      <c r="G784" t="s">
        <v>114</v>
      </c>
      <c r="H784" t="s">
        <v>54</v>
      </c>
      <c r="I784" t="s">
        <v>8</v>
      </c>
      <c r="J784" t="s">
        <v>1</v>
      </c>
      <c r="K784" t="s">
        <v>1598</v>
      </c>
      <c r="L784" t="s">
        <v>1868</v>
      </c>
      <c r="S784">
        <f t="shared" si="13"/>
        <v>0</v>
      </c>
      <c r="V784" s="24"/>
      <c r="W784" s="24"/>
      <c r="X784" t="s">
        <v>1017</v>
      </c>
    </row>
    <row r="785" spans="1:24" x14ac:dyDescent="0.25">
      <c r="A785" s="6">
        <v>669</v>
      </c>
      <c r="B785" t="s">
        <v>1018</v>
      </c>
      <c r="C785" t="s">
        <v>52</v>
      </c>
      <c r="D785" t="s">
        <v>52</v>
      </c>
      <c r="F785" t="s">
        <v>112</v>
      </c>
      <c r="G785" t="s">
        <v>36</v>
      </c>
      <c r="H785" t="s">
        <v>87</v>
      </c>
      <c r="I785" t="s">
        <v>18</v>
      </c>
      <c r="J785" t="s">
        <v>27</v>
      </c>
      <c r="K785" t="s">
        <v>1600</v>
      </c>
      <c r="L785" t="s">
        <v>55</v>
      </c>
      <c r="M785">
        <v>44</v>
      </c>
      <c r="N785">
        <v>38</v>
      </c>
      <c r="O785">
        <v>39</v>
      </c>
      <c r="P785">
        <v>61</v>
      </c>
      <c r="Q785">
        <v>79</v>
      </c>
      <c r="R785">
        <v>42</v>
      </c>
      <c r="S785">
        <f t="shared" si="13"/>
        <v>303</v>
      </c>
      <c r="T785" s="17">
        <v>225</v>
      </c>
      <c r="U785" s="11">
        <v>61</v>
      </c>
      <c r="V785" s="24">
        <v>0.1</v>
      </c>
      <c r="W785" s="24">
        <v>0.1</v>
      </c>
      <c r="X785" t="s">
        <v>1019</v>
      </c>
    </row>
    <row r="786" spans="1:24" x14ac:dyDescent="0.25">
      <c r="A786" s="6">
        <v>670</v>
      </c>
      <c r="B786" t="s">
        <v>1020</v>
      </c>
      <c r="C786" t="s">
        <v>52</v>
      </c>
      <c r="D786" t="s">
        <v>52</v>
      </c>
      <c r="F786" t="s">
        <v>112</v>
      </c>
      <c r="G786" t="s">
        <v>184</v>
      </c>
      <c r="H786" t="s">
        <v>54</v>
      </c>
      <c r="I786" t="s">
        <v>18</v>
      </c>
      <c r="J786" t="s">
        <v>27</v>
      </c>
      <c r="K786" t="s">
        <v>1600</v>
      </c>
      <c r="L786" t="s">
        <v>58</v>
      </c>
      <c r="M786">
        <v>54</v>
      </c>
      <c r="N786">
        <v>45</v>
      </c>
      <c r="O786">
        <v>47</v>
      </c>
      <c r="P786">
        <v>75</v>
      </c>
      <c r="Q786">
        <v>98</v>
      </c>
      <c r="R786">
        <v>52</v>
      </c>
      <c r="S786">
        <f t="shared" si="13"/>
        <v>371</v>
      </c>
      <c r="T786" s="17">
        <v>85</v>
      </c>
      <c r="U786" s="11">
        <v>130</v>
      </c>
      <c r="V786" s="24">
        <v>0.2</v>
      </c>
      <c r="W786" s="24">
        <v>0.9</v>
      </c>
      <c r="X786" t="s">
        <v>1021</v>
      </c>
    </row>
    <row r="787" spans="1:24" x14ac:dyDescent="0.25">
      <c r="A787" s="6">
        <v>671</v>
      </c>
      <c r="B787" t="s">
        <v>1022</v>
      </c>
      <c r="C787" t="s">
        <v>52</v>
      </c>
      <c r="D787" t="s">
        <v>52</v>
      </c>
      <c r="F787" t="s">
        <v>60</v>
      </c>
      <c r="G787" t="s">
        <v>64</v>
      </c>
      <c r="H787" t="s">
        <v>57</v>
      </c>
      <c r="I787" t="s">
        <v>18</v>
      </c>
      <c r="J787" t="s">
        <v>27</v>
      </c>
      <c r="K787" t="s">
        <v>1600</v>
      </c>
      <c r="L787" t="s">
        <v>58</v>
      </c>
      <c r="M787">
        <v>78</v>
      </c>
      <c r="N787">
        <v>65</v>
      </c>
      <c r="O787">
        <v>68</v>
      </c>
      <c r="P787">
        <v>112</v>
      </c>
      <c r="Q787">
        <v>154</v>
      </c>
      <c r="R787">
        <v>75</v>
      </c>
      <c r="S787">
        <f t="shared" si="13"/>
        <v>552</v>
      </c>
      <c r="T787" s="17">
        <v>30</v>
      </c>
      <c r="U787" s="11">
        <v>268</v>
      </c>
      <c r="V787" s="24">
        <v>1.1000000000000001</v>
      </c>
      <c r="W787" s="24">
        <v>10</v>
      </c>
    </row>
    <row r="788" spans="1:24" x14ac:dyDescent="0.25">
      <c r="A788" s="6"/>
      <c r="B788" t="s">
        <v>1023</v>
      </c>
      <c r="C788" t="s">
        <v>91</v>
      </c>
      <c r="D788" t="s">
        <v>52</v>
      </c>
      <c r="G788" t="s">
        <v>37</v>
      </c>
      <c r="H788" t="s">
        <v>65</v>
      </c>
      <c r="I788" t="s">
        <v>18</v>
      </c>
      <c r="J788" t="s">
        <v>27</v>
      </c>
      <c r="K788" t="s">
        <v>1600</v>
      </c>
      <c r="L788" t="s">
        <v>58</v>
      </c>
      <c r="M788">
        <v>78</v>
      </c>
      <c r="N788">
        <v>70</v>
      </c>
      <c r="O788">
        <v>88</v>
      </c>
      <c r="P788">
        <v>142</v>
      </c>
      <c r="Q788">
        <v>165</v>
      </c>
      <c r="R788">
        <v>109</v>
      </c>
      <c r="S788">
        <f t="shared" si="13"/>
        <v>652</v>
      </c>
      <c r="T788" s="17">
        <v>15</v>
      </c>
      <c r="U788" s="11">
        <v>358</v>
      </c>
      <c r="V788" s="24">
        <v>1.4</v>
      </c>
      <c r="W788" s="24">
        <v>19.600000000000001</v>
      </c>
      <c r="X788" t="s">
        <v>1024</v>
      </c>
    </row>
    <row r="789" spans="1:24" x14ac:dyDescent="0.25">
      <c r="A789" s="6">
        <v>672</v>
      </c>
      <c r="B789" t="s">
        <v>1025</v>
      </c>
      <c r="C789" t="s">
        <v>52</v>
      </c>
      <c r="D789" t="s">
        <v>52</v>
      </c>
      <c r="F789" t="s">
        <v>112</v>
      </c>
      <c r="G789" t="s">
        <v>31</v>
      </c>
      <c r="H789" t="s">
        <v>81</v>
      </c>
      <c r="I789" t="s">
        <v>27</v>
      </c>
      <c r="K789" t="s">
        <v>1597</v>
      </c>
      <c r="L789" t="s">
        <v>129</v>
      </c>
      <c r="M789">
        <v>66</v>
      </c>
      <c r="N789">
        <v>65</v>
      </c>
      <c r="O789">
        <v>48</v>
      </c>
      <c r="P789">
        <v>62</v>
      </c>
      <c r="Q789">
        <v>57</v>
      </c>
      <c r="R789">
        <v>52</v>
      </c>
      <c r="S789">
        <f t="shared" si="13"/>
        <v>350</v>
      </c>
      <c r="T789" s="15">
        <v>180</v>
      </c>
      <c r="U789" s="11">
        <v>70</v>
      </c>
      <c r="V789" s="24">
        <v>0.9</v>
      </c>
      <c r="W789" s="24">
        <v>31</v>
      </c>
      <c r="X789" t="s">
        <v>1608</v>
      </c>
    </row>
    <row r="790" spans="1:24" x14ac:dyDescent="0.25">
      <c r="A790" s="6">
        <v>673</v>
      </c>
      <c r="B790" t="s">
        <v>1026</v>
      </c>
      <c r="C790" t="s">
        <v>52</v>
      </c>
      <c r="D790" t="s">
        <v>52</v>
      </c>
      <c r="F790" t="s">
        <v>60</v>
      </c>
      <c r="G790" t="s">
        <v>86</v>
      </c>
      <c r="H790" t="s">
        <v>84</v>
      </c>
      <c r="I790" t="s">
        <v>27</v>
      </c>
      <c r="K790" t="s">
        <v>1597</v>
      </c>
      <c r="L790" t="s">
        <v>129</v>
      </c>
      <c r="M790">
        <v>123</v>
      </c>
      <c r="N790">
        <v>100</v>
      </c>
      <c r="O790">
        <v>62</v>
      </c>
      <c r="P790">
        <v>97</v>
      </c>
      <c r="Q790">
        <v>81</v>
      </c>
      <c r="R790">
        <v>68</v>
      </c>
      <c r="S790">
        <f t="shared" si="13"/>
        <v>531</v>
      </c>
      <c r="T790" s="15">
        <v>65</v>
      </c>
      <c r="U790" s="14">
        <v>166</v>
      </c>
      <c r="V790" s="24">
        <v>1.7</v>
      </c>
      <c r="W790" s="25">
        <v>184</v>
      </c>
      <c r="X790" t="s">
        <v>1027</v>
      </c>
    </row>
    <row r="791" spans="1:24" x14ac:dyDescent="0.25">
      <c r="A791" s="6">
        <v>674</v>
      </c>
      <c r="B791" t="s">
        <v>1028</v>
      </c>
      <c r="C791" t="s">
        <v>52</v>
      </c>
      <c r="F791" t="s">
        <v>169</v>
      </c>
      <c r="G791" t="s">
        <v>31</v>
      </c>
      <c r="H791" t="s">
        <v>87</v>
      </c>
      <c r="I791" t="s">
        <v>9</v>
      </c>
      <c r="K791" t="s">
        <v>1</v>
      </c>
      <c r="L791" t="s">
        <v>491</v>
      </c>
      <c r="S791">
        <f t="shared" si="13"/>
        <v>0</v>
      </c>
      <c r="V791" s="24"/>
      <c r="W791" s="24"/>
    </row>
    <row r="792" spans="1:24" x14ac:dyDescent="0.25">
      <c r="A792" s="6">
        <v>675</v>
      </c>
      <c r="B792" t="s">
        <v>1029</v>
      </c>
      <c r="C792" t="s">
        <v>52</v>
      </c>
      <c r="F792" t="s">
        <v>60</v>
      </c>
      <c r="G792" t="s">
        <v>102</v>
      </c>
      <c r="H792" t="s">
        <v>54</v>
      </c>
      <c r="I792" t="s">
        <v>9</v>
      </c>
      <c r="J792" t="s">
        <v>4</v>
      </c>
      <c r="K792" t="s">
        <v>1</v>
      </c>
      <c r="L792" t="s">
        <v>491</v>
      </c>
      <c r="S792">
        <f t="shared" si="13"/>
        <v>0</v>
      </c>
      <c r="V792" s="24"/>
      <c r="W792" s="24"/>
    </row>
    <row r="793" spans="1:24" x14ac:dyDescent="0.25">
      <c r="A793" s="6">
        <v>676</v>
      </c>
      <c r="B793" t="s">
        <v>1030</v>
      </c>
      <c r="C793" t="s">
        <v>74</v>
      </c>
      <c r="S793">
        <f t="shared" si="13"/>
        <v>0</v>
      </c>
      <c r="V793" s="24"/>
      <c r="W793" s="24"/>
      <c r="X793" t="s">
        <v>1031</v>
      </c>
    </row>
    <row r="794" spans="1:24" x14ac:dyDescent="0.25">
      <c r="A794" s="6">
        <v>677</v>
      </c>
      <c r="B794" t="s">
        <v>1032</v>
      </c>
      <c r="C794" t="s">
        <v>74</v>
      </c>
      <c r="S794">
        <f t="shared" si="13"/>
        <v>0</v>
      </c>
      <c r="V794" s="24"/>
      <c r="W794" s="24"/>
    </row>
    <row r="795" spans="1:24" x14ac:dyDescent="0.25">
      <c r="A795" s="6">
        <v>678</v>
      </c>
      <c r="B795" t="s">
        <v>1033</v>
      </c>
      <c r="C795" t="s">
        <v>74</v>
      </c>
      <c r="S795">
        <f t="shared" si="13"/>
        <v>0</v>
      </c>
      <c r="V795" s="24"/>
      <c r="W795" s="24"/>
      <c r="X795" t="s">
        <v>1034</v>
      </c>
    </row>
    <row r="796" spans="1:24" x14ac:dyDescent="0.25">
      <c r="A796" s="6">
        <v>679</v>
      </c>
      <c r="B796" t="s">
        <v>1035</v>
      </c>
      <c r="C796" t="s">
        <v>52</v>
      </c>
      <c r="F796" t="s">
        <v>169</v>
      </c>
      <c r="G796" t="s">
        <v>31</v>
      </c>
      <c r="H796" t="s">
        <v>87</v>
      </c>
      <c r="I796" t="s">
        <v>11</v>
      </c>
      <c r="J796" t="s">
        <v>24</v>
      </c>
      <c r="K796" t="s">
        <v>1600</v>
      </c>
      <c r="L796" t="s">
        <v>197</v>
      </c>
      <c r="S796">
        <f t="shared" si="13"/>
        <v>0</v>
      </c>
      <c r="V796" s="24"/>
      <c r="W796" s="24"/>
    </row>
    <row r="797" spans="1:24" x14ac:dyDescent="0.25">
      <c r="A797" s="6">
        <v>680</v>
      </c>
      <c r="B797" t="s">
        <v>1036</v>
      </c>
      <c r="C797" t="s">
        <v>52</v>
      </c>
      <c r="F797" t="s">
        <v>169</v>
      </c>
      <c r="G797" t="s">
        <v>184</v>
      </c>
      <c r="H797" t="s">
        <v>54</v>
      </c>
      <c r="I797" t="s">
        <v>11</v>
      </c>
      <c r="J797" t="s">
        <v>24</v>
      </c>
      <c r="K797" t="s">
        <v>1600</v>
      </c>
      <c r="L797" t="s">
        <v>197</v>
      </c>
      <c r="S797">
        <f t="shared" si="13"/>
        <v>0</v>
      </c>
      <c r="V797" s="24"/>
      <c r="W797" s="24"/>
    </row>
    <row r="798" spans="1:24" x14ac:dyDescent="0.25">
      <c r="A798" s="6">
        <v>681</v>
      </c>
      <c r="B798" t="s">
        <v>1037</v>
      </c>
      <c r="C798" t="s">
        <v>52</v>
      </c>
      <c r="F798" t="s">
        <v>60</v>
      </c>
      <c r="G798" t="s">
        <v>37</v>
      </c>
      <c r="H798" t="s">
        <v>57</v>
      </c>
      <c r="I798" t="s">
        <v>11</v>
      </c>
      <c r="J798" t="s">
        <v>24</v>
      </c>
      <c r="K798" t="s">
        <v>1600</v>
      </c>
      <c r="L798" t="s">
        <v>197</v>
      </c>
      <c r="S798">
        <f t="shared" si="13"/>
        <v>0</v>
      </c>
      <c r="V798" s="24"/>
      <c r="W798" s="24"/>
    </row>
    <row r="799" spans="1:24" x14ac:dyDescent="0.25">
      <c r="A799" s="6">
        <v>682</v>
      </c>
      <c r="B799" t="s">
        <v>1038</v>
      </c>
      <c r="C799" t="s">
        <v>52</v>
      </c>
      <c r="F799" t="s">
        <v>80</v>
      </c>
      <c r="G799" t="s">
        <v>31</v>
      </c>
      <c r="H799" t="s">
        <v>87</v>
      </c>
      <c r="I799" t="s">
        <v>18</v>
      </c>
      <c r="K799" t="s">
        <v>1598</v>
      </c>
      <c r="L799" t="s">
        <v>159</v>
      </c>
      <c r="S799">
        <f t="shared" si="13"/>
        <v>0</v>
      </c>
      <c r="V799" s="24"/>
      <c r="W799" s="24"/>
    </row>
    <row r="800" spans="1:24" x14ac:dyDescent="0.25">
      <c r="A800" s="6">
        <v>683</v>
      </c>
      <c r="B800" t="s">
        <v>1039</v>
      </c>
      <c r="C800" t="s">
        <v>52</v>
      </c>
      <c r="F800" t="s">
        <v>60</v>
      </c>
      <c r="G800" t="s">
        <v>102</v>
      </c>
      <c r="H800" t="s">
        <v>54</v>
      </c>
      <c r="I800" t="s">
        <v>18</v>
      </c>
      <c r="K800" t="s">
        <v>1598</v>
      </c>
      <c r="L800" t="s">
        <v>159</v>
      </c>
      <c r="S800">
        <f t="shared" si="13"/>
        <v>0</v>
      </c>
      <c r="V800" s="24"/>
      <c r="W800" s="24"/>
    </row>
    <row r="801" spans="1:24" x14ac:dyDescent="0.25">
      <c r="A801" s="6">
        <v>684</v>
      </c>
      <c r="B801" t="s">
        <v>1040</v>
      </c>
      <c r="C801" t="s">
        <v>74</v>
      </c>
      <c r="S801">
        <f t="shared" si="13"/>
        <v>0</v>
      </c>
      <c r="V801" s="24"/>
      <c r="W801" s="24"/>
      <c r="X801" t="s">
        <v>1041</v>
      </c>
    </row>
    <row r="802" spans="1:24" x14ac:dyDescent="0.25">
      <c r="A802" s="6">
        <v>685</v>
      </c>
      <c r="B802" t="s">
        <v>1042</v>
      </c>
      <c r="C802" t="s">
        <v>74</v>
      </c>
      <c r="S802">
        <f t="shared" si="13"/>
        <v>0</v>
      </c>
      <c r="V802" s="24"/>
      <c r="W802" s="24"/>
    </row>
    <row r="803" spans="1:24" x14ac:dyDescent="0.25">
      <c r="A803" s="6">
        <v>686</v>
      </c>
      <c r="B803" t="s">
        <v>1043</v>
      </c>
      <c r="C803" t="s">
        <v>52</v>
      </c>
      <c r="F803" t="s">
        <v>169</v>
      </c>
      <c r="G803" t="s">
        <v>31</v>
      </c>
      <c r="H803" t="s">
        <v>84</v>
      </c>
      <c r="I803" t="s">
        <v>4</v>
      </c>
      <c r="J803" t="s">
        <v>3</v>
      </c>
      <c r="K803" t="s">
        <v>1</v>
      </c>
      <c r="L803" t="s">
        <v>170</v>
      </c>
      <c r="S803">
        <f t="shared" si="13"/>
        <v>0</v>
      </c>
      <c r="V803" s="24"/>
      <c r="W803" s="24"/>
      <c r="X803" t="s">
        <v>1044</v>
      </c>
    </row>
    <row r="804" spans="1:24" x14ac:dyDescent="0.25">
      <c r="A804" s="6">
        <v>687</v>
      </c>
      <c r="B804" t="s">
        <v>1045</v>
      </c>
      <c r="C804" t="s">
        <v>52</v>
      </c>
      <c r="F804" t="s">
        <v>60</v>
      </c>
      <c r="G804" t="s">
        <v>114</v>
      </c>
      <c r="H804" t="s">
        <v>87</v>
      </c>
      <c r="I804" t="s">
        <v>4</v>
      </c>
      <c r="J804" t="s">
        <v>3</v>
      </c>
      <c r="K804" t="s">
        <v>1</v>
      </c>
      <c r="L804" t="s">
        <v>170</v>
      </c>
      <c r="S804">
        <f t="shared" si="13"/>
        <v>0</v>
      </c>
      <c r="V804" s="24"/>
      <c r="W804" s="24"/>
    </row>
    <row r="805" spans="1:24" x14ac:dyDescent="0.25">
      <c r="A805" s="6">
        <v>688</v>
      </c>
      <c r="B805" t="s">
        <v>1046</v>
      </c>
      <c r="C805" t="s">
        <v>52</v>
      </c>
      <c r="F805" t="s">
        <v>53</v>
      </c>
      <c r="G805" t="s">
        <v>31</v>
      </c>
      <c r="H805" t="s">
        <v>84</v>
      </c>
      <c r="I805" t="s">
        <v>17</v>
      </c>
      <c r="J805" t="s">
        <v>15</v>
      </c>
      <c r="K805" t="s">
        <v>1598</v>
      </c>
      <c r="L805" t="s">
        <v>170</v>
      </c>
      <c r="S805">
        <f t="shared" si="13"/>
        <v>0</v>
      </c>
      <c r="V805" s="24"/>
      <c r="W805" s="24"/>
    </row>
    <row r="806" spans="1:24" x14ac:dyDescent="0.25">
      <c r="A806" s="6">
        <v>689</v>
      </c>
      <c r="B806" t="s">
        <v>1047</v>
      </c>
      <c r="C806" t="s">
        <v>52</v>
      </c>
      <c r="F806" t="s">
        <v>60</v>
      </c>
      <c r="G806" t="s">
        <v>114</v>
      </c>
      <c r="H806" t="s">
        <v>87</v>
      </c>
      <c r="I806" t="s">
        <v>17</v>
      </c>
      <c r="J806" t="s">
        <v>15</v>
      </c>
      <c r="K806" t="s">
        <v>1598</v>
      </c>
      <c r="L806" t="s">
        <v>170</v>
      </c>
      <c r="S806">
        <f t="shared" si="13"/>
        <v>0</v>
      </c>
      <c r="V806" s="24"/>
      <c r="W806" s="24"/>
    </row>
    <row r="807" spans="1:24" x14ac:dyDescent="0.25">
      <c r="A807" s="6">
        <v>690</v>
      </c>
      <c r="B807" t="s">
        <v>1048</v>
      </c>
      <c r="C807" t="s">
        <v>52</v>
      </c>
      <c r="F807" t="s">
        <v>67</v>
      </c>
      <c r="G807" t="s">
        <v>31</v>
      </c>
      <c r="H807" t="s">
        <v>84</v>
      </c>
      <c r="I807" t="s">
        <v>16</v>
      </c>
      <c r="J807" t="s">
        <v>15</v>
      </c>
      <c r="K807" t="s">
        <v>1</v>
      </c>
      <c r="L807" t="s">
        <v>170</v>
      </c>
      <c r="S807">
        <f t="shared" si="13"/>
        <v>0</v>
      </c>
      <c r="V807" s="24"/>
      <c r="W807" s="24"/>
    </row>
    <row r="808" spans="1:24" x14ac:dyDescent="0.25">
      <c r="A808" s="6">
        <v>691</v>
      </c>
      <c r="B808" t="s">
        <v>1049</v>
      </c>
      <c r="C808" t="s">
        <v>52</v>
      </c>
      <c r="F808" t="s">
        <v>60</v>
      </c>
      <c r="G808" t="s">
        <v>102</v>
      </c>
      <c r="H808" t="s">
        <v>54</v>
      </c>
      <c r="I808" t="s">
        <v>16</v>
      </c>
      <c r="J808" t="s">
        <v>29</v>
      </c>
      <c r="K808" t="s">
        <v>1</v>
      </c>
      <c r="L808" t="s">
        <v>170</v>
      </c>
      <c r="S808">
        <f t="shared" si="13"/>
        <v>0</v>
      </c>
      <c r="V808" s="24"/>
      <c r="W808" s="24"/>
      <c r="X808" t="s">
        <v>1857</v>
      </c>
    </row>
    <row r="809" spans="1:24" x14ac:dyDescent="0.25">
      <c r="A809" s="6">
        <v>692</v>
      </c>
      <c r="B809" t="s">
        <v>1050</v>
      </c>
      <c r="C809" t="s">
        <v>52</v>
      </c>
      <c r="F809" t="s">
        <v>53</v>
      </c>
      <c r="G809" t="s">
        <v>31</v>
      </c>
      <c r="H809" t="s">
        <v>84</v>
      </c>
      <c r="I809" t="s">
        <v>15</v>
      </c>
      <c r="K809" t="s">
        <v>1598</v>
      </c>
      <c r="L809" t="s">
        <v>170</v>
      </c>
      <c r="S809">
        <f t="shared" si="13"/>
        <v>0</v>
      </c>
      <c r="V809" s="24"/>
      <c r="W809" s="24"/>
    </row>
    <row r="810" spans="1:24" x14ac:dyDescent="0.25">
      <c r="A810" s="6">
        <v>693</v>
      </c>
      <c r="B810" t="s">
        <v>1051</v>
      </c>
      <c r="C810" t="s">
        <v>52</v>
      </c>
      <c r="F810" t="s">
        <v>60</v>
      </c>
      <c r="G810" t="s">
        <v>102</v>
      </c>
      <c r="H810" t="s">
        <v>87</v>
      </c>
      <c r="I810" t="s">
        <v>15</v>
      </c>
      <c r="K810" t="s">
        <v>1598</v>
      </c>
      <c r="L810" t="s">
        <v>170</v>
      </c>
      <c r="S810">
        <f t="shared" si="13"/>
        <v>0</v>
      </c>
      <c r="V810" s="24"/>
      <c r="W810" s="24"/>
    </row>
    <row r="811" spans="1:24" x14ac:dyDescent="0.25">
      <c r="A811" s="6">
        <v>694</v>
      </c>
      <c r="B811" t="s">
        <v>1052</v>
      </c>
      <c r="C811" t="s">
        <v>52</v>
      </c>
      <c r="F811" t="s">
        <v>53</v>
      </c>
      <c r="G811" t="s">
        <v>31</v>
      </c>
      <c r="H811" t="s">
        <v>87</v>
      </c>
      <c r="I811" t="s">
        <v>22</v>
      </c>
      <c r="J811" t="s">
        <v>1</v>
      </c>
      <c r="K811" t="s">
        <v>1598</v>
      </c>
      <c r="L811" t="s">
        <v>69</v>
      </c>
      <c r="S811">
        <f t="shared" si="13"/>
        <v>0</v>
      </c>
      <c r="V811" s="24"/>
      <c r="W811" s="24"/>
    </row>
    <row r="812" spans="1:24" x14ac:dyDescent="0.25">
      <c r="A812" s="6">
        <v>695</v>
      </c>
      <c r="B812" t="s">
        <v>1053</v>
      </c>
      <c r="C812" t="s">
        <v>52</v>
      </c>
      <c r="F812" t="s">
        <v>60</v>
      </c>
      <c r="G812" t="s">
        <v>114</v>
      </c>
      <c r="H812" t="s">
        <v>54</v>
      </c>
      <c r="I812" t="s">
        <v>22</v>
      </c>
      <c r="J812" t="s">
        <v>1</v>
      </c>
      <c r="K812" t="s">
        <v>1598</v>
      </c>
      <c r="L812" t="s">
        <v>69</v>
      </c>
      <c r="S812">
        <f t="shared" si="13"/>
        <v>0</v>
      </c>
      <c r="V812" s="24"/>
      <c r="W812" s="24"/>
    </row>
    <row r="813" spans="1:24" x14ac:dyDescent="0.25">
      <c r="A813" s="6">
        <v>696</v>
      </c>
      <c r="B813" t="s">
        <v>1054</v>
      </c>
      <c r="C813" t="s">
        <v>52</v>
      </c>
      <c r="F813" t="s">
        <v>67</v>
      </c>
      <c r="G813" t="s">
        <v>31</v>
      </c>
      <c r="H813" t="s">
        <v>54</v>
      </c>
      <c r="I813" t="s">
        <v>17</v>
      </c>
      <c r="J813" t="s">
        <v>29</v>
      </c>
      <c r="K813" t="s">
        <v>1599</v>
      </c>
      <c r="L813" t="s">
        <v>69</v>
      </c>
      <c r="S813">
        <f t="shared" si="13"/>
        <v>0</v>
      </c>
      <c r="V813" s="24"/>
      <c r="W813" s="24"/>
    </row>
    <row r="814" spans="1:24" x14ac:dyDescent="0.25">
      <c r="A814" s="6">
        <v>697</v>
      </c>
      <c r="B814" t="s">
        <v>1055</v>
      </c>
      <c r="C814" t="s">
        <v>52</v>
      </c>
      <c r="F814" t="s">
        <v>60</v>
      </c>
      <c r="G814" t="s">
        <v>61</v>
      </c>
      <c r="H814" t="s">
        <v>57</v>
      </c>
      <c r="I814" t="s">
        <v>17</v>
      </c>
      <c r="J814" t="s">
        <v>29</v>
      </c>
      <c r="K814" t="s">
        <v>1599</v>
      </c>
      <c r="L814" t="s">
        <v>69</v>
      </c>
      <c r="S814">
        <f t="shared" si="13"/>
        <v>0</v>
      </c>
      <c r="V814" s="24"/>
      <c r="W814" s="24"/>
    </row>
    <row r="815" spans="1:24" x14ac:dyDescent="0.25">
      <c r="A815" s="6"/>
      <c r="B815" t="s">
        <v>1056</v>
      </c>
      <c r="C815" t="s">
        <v>1278</v>
      </c>
      <c r="G815" t="s">
        <v>64</v>
      </c>
      <c r="H815" t="s">
        <v>65</v>
      </c>
      <c r="I815" t="s">
        <v>17</v>
      </c>
      <c r="J815" t="s">
        <v>29</v>
      </c>
      <c r="K815" t="s">
        <v>1599</v>
      </c>
      <c r="L815" t="s">
        <v>69</v>
      </c>
      <c r="S815">
        <f t="shared" si="13"/>
        <v>0</v>
      </c>
      <c r="V815" s="24"/>
      <c r="W815" s="24"/>
      <c r="X815" t="s">
        <v>1616</v>
      </c>
    </row>
    <row r="816" spans="1:24" x14ac:dyDescent="0.25">
      <c r="A816" s="6">
        <v>698</v>
      </c>
      <c r="B816" t="s">
        <v>1057</v>
      </c>
      <c r="C816" t="s">
        <v>52</v>
      </c>
      <c r="F816" t="s">
        <v>112</v>
      </c>
      <c r="G816" t="s">
        <v>31</v>
      </c>
      <c r="H816" t="s">
        <v>54</v>
      </c>
      <c r="I816" t="s">
        <v>17</v>
      </c>
      <c r="J816" t="s">
        <v>2</v>
      </c>
      <c r="K816" t="s">
        <v>1</v>
      </c>
      <c r="L816" t="s">
        <v>173</v>
      </c>
      <c r="S816">
        <f t="shared" si="13"/>
        <v>0</v>
      </c>
      <c r="V816" s="24"/>
      <c r="W816" s="24"/>
      <c r="X816" t="s">
        <v>1058</v>
      </c>
    </row>
    <row r="817" spans="1:24" x14ac:dyDescent="0.25">
      <c r="A817" s="6">
        <v>699</v>
      </c>
      <c r="B817" t="s">
        <v>1059</v>
      </c>
      <c r="C817" t="s">
        <v>52</v>
      </c>
      <c r="F817" t="s">
        <v>60</v>
      </c>
      <c r="G817" t="s">
        <v>102</v>
      </c>
      <c r="H817" t="s">
        <v>57</v>
      </c>
      <c r="I817" t="s">
        <v>17</v>
      </c>
      <c r="J817" t="s">
        <v>2</v>
      </c>
      <c r="K817" t="s">
        <v>1</v>
      </c>
      <c r="L817" t="s">
        <v>173</v>
      </c>
      <c r="S817">
        <f t="shared" si="13"/>
        <v>0</v>
      </c>
      <c r="V817" s="24"/>
      <c r="W817" s="24"/>
      <c r="X817" t="s">
        <v>1060</v>
      </c>
    </row>
    <row r="818" spans="1:24" x14ac:dyDescent="0.25">
      <c r="A818" s="6"/>
      <c r="B818" t="s">
        <v>1061</v>
      </c>
      <c r="C818" t="s">
        <v>91</v>
      </c>
      <c r="G818" t="s">
        <v>64</v>
      </c>
      <c r="H818" t="s">
        <v>65</v>
      </c>
      <c r="I818" t="s">
        <v>17</v>
      </c>
      <c r="J818" t="s">
        <v>2</v>
      </c>
      <c r="K818" t="s">
        <v>1</v>
      </c>
      <c r="L818" t="s">
        <v>173</v>
      </c>
      <c r="S818">
        <f t="shared" si="13"/>
        <v>0</v>
      </c>
      <c r="V818" s="24"/>
      <c r="W818" s="24"/>
      <c r="X818" t="s">
        <v>1062</v>
      </c>
    </row>
    <row r="819" spans="1:24" x14ac:dyDescent="0.25">
      <c r="A819" s="6">
        <v>700</v>
      </c>
      <c r="B819" t="s">
        <v>1063</v>
      </c>
      <c r="C819" t="s">
        <v>52</v>
      </c>
      <c r="D819" t="s">
        <v>52</v>
      </c>
      <c r="F819" t="s">
        <v>60</v>
      </c>
      <c r="G819" t="s">
        <v>61</v>
      </c>
      <c r="H819" t="s">
        <v>57</v>
      </c>
      <c r="I819" t="s">
        <v>18</v>
      </c>
      <c r="K819" t="s">
        <v>1599</v>
      </c>
      <c r="L819" t="s">
        <v>127</v>
      </c>
      <c r="M819">
        <v>95</v>
      </c>
      <c r="N819">
        <v>65</v>
      </c>
      <c r="O819">
        <v>65</v>
      </c>
      <c r="P819">
        <v>110</v>
      </c>
      <c r="Q819">
        <v>130</v>
      </c>
      <c r="R819">
        <v>60</v>
      </c>
      <c r="S819">
        <f t="shared" si="13"/>
        <v>525</v>
      </c>
      <c r="T819" s="17">
        <v>35</v>
      </c>
      <c r="U819" s="15">
        <v>208</v>
      </c>
      <c r="V819" s="24">
        <v>1</v>
      </c>
      <c r="W819" s="24">
        <v>23.5</v>
      </c>
    </row>
    <row r="820" spans="1:24" x14ac:dyDescent="0.25">
      <c r="A820" s="6">
        <v>701</v>
      </c>
      <c r="B820" t="s">
        <v>1064</v>
      </c>
      <c r="C820" t="s">
        <v>52</v>
      </c>
      <c r="F820" t="s">
        <v>239</v>
      </c>
      <c r="G820" t="s">
        <v>64</v>
      </c>
      <c r="H820" t="s">
        <v>57</v>
      </c>
      <c r="I820" t="s">
        <v>9</v>
      </c>
      <c r="J820" t="s">
        <v>28</v>
      </c>
      <c r="K820" t="s">
        <v>1600</v>
      </c>
      <c r="L820" t="s">
        <v>100</v>
      </c>
      <c r="S820">
        <f t="shared" si="13"/>
        <v>0</v>
      </c>
      <c r="V820" s="24"/>
      <c r="W820" s="24"/>
      <c r="X820" t="s">
        <v>1065</v>
      </c>
    </row>
    <row r="821" spans="1:24" x14ac:dyDescent="0.25">
      <c r="A821" s="6">
        <v>702</v>
      </c>
      <c r="B821" t="s">
        <v>1066</v>
      </c>
      <c r="C821" t="s">
        <v>52</v>
      </c>
      <c r="F821" t="s">
        <v>239</v>
      </c>
      <c r="G821" t="s">
        <v>86</v>
      </c>
      <c r="H821" t="s">
        <v>54</v>
      </c>
      <c r="I821" t="s">
        <v>22</v>
      </c>
      <c r="J821" t="s">
        <v>18</v>
      </c>
      <c r="K821" t="s">
        <v>1597</v>
      </c>
      <c r="L821" t="s">
        <v>113</v>
      </c>
      <c r="S821">
        <f t="shared" si="13"/>
        <v>0</v>
      </c>
      <c r="V821" s="24"/>
      <c r="W821" s="24"/>
      <c r="X821" t="s">
        <v>1067</v>
      </c>
    </row>
    <row r="822" spans="1:24" x14ac:dyDescent="0.25">
      <c r="A822" s="6">
        <v>703</v>
      </c>
      <c r="B822" t="s">
        <v>1068</v>
      </c>
      <c r="C822" t="s">
        <v>74</v>
      </c>
      <c r="S822">
        <f t="shared" si="13"/>
        <v>0</v>
      </c>
      <c r="V822" s="24"/>
      <c r="W822" s="24"/>
      <c r="X822" t="s">
        <v>1069</v>
      </c>
    </row>
    <row r="823" spans="1:24" x14ac:dyDescent="0.25">
      <c r="A823" s="6">
        <v>704</v>
      </c>
      <c r="B823" t="s">
        <v>1070</v>
      </c>
      <c r="C823" t="s">
        <v>52</v>
      </c>
      <c r="F823" t="s">
        <v>169</v>
      </c>
      <c r="G823" t="s">
        <v>31</v>
      </c>
      <c r="H823" t="s">
        <v>57</v>
      </c>
      <c r="I823" t="s">
        <v>29</v>
      </c>
      <c r="K823" t="s">
        <v>1600</v>
      </c>
      <c r="L823" t="s">
        <v>55</v>
      </c>
      <c r="S823">
        <f t="shared" si="13"/>
        <v>0</v>
      </c>
      <c r="V823" s="24"/>
      <c r="W823" s="24"/>
      <c r="X823" t="s">
        <v>1659</v>
      </c>
    </row>
    <row r="824" spans="1:24" x14ac:dyDescent="0.25">
      <c r="A824" s="6">
        <v>705</v>
      </c>
      <c r="B824" t="s">
        <v>1072</v>
      </c>
      <c r="C824" t="s">
        <v>52</v>
      </c>
      <c r="F824" t="s">
        <v>169</v>
      </c>
      <c r="G824" t="s">
        <v>33</v>
      </c>
      <c r="H824" t="s">
        <v>57</v>
      </c>
      <c r="I824" t="s">
        <v>29</v>
      </c>
      <c r="J824" t="s">
        <v>15</v>
      </c>
      <c r="K824" t="s">
        <v>1600</v>
      </c>
      <c r="L824" t="s">
        <v>170</v>
      </c>
      <c r="S824">
        <f t="shared" si="13"/>
        <v>0</v>
      </c>
      <c r="V824" s="24"/>
      <c r="W824" s="24"/>
      <c r="X824" t="s">
        <v>1071</v>
      </c>
    </row>
    <row r="825" spans="1:24" x14ac:dyDescent="0.25">
      <c r="B825" t="s">
        <v>1662</v>
      </c>
      <c r="C825" t="s">
        <v>1651</v>
      </c>
      <c r="F825" t="s">
        <v>169</v>
      </c>
      <c r="G825" t="s">
        <v>48</v>
      </c>
      <c r="H825" t="s">
        <v>57</v>
      </c>
      <c r="I825" t="s">
        <v>11</v>
      </c>
      <c r="J825" t="s">
        <v>29</v>
      </c>
      <c r="K825" t="s">
        <v>1600</v>
      </c>
      <c r="L825" t="s">
        <v>170</v>
      </c>
      <c r="S825">
        <f>SUM(M825:R825)</f>
        <v>0</v>
      </c>
      <c r="V825" s="24"/>
      <c r="W825" s="24"/>
      <c r="X825" t="s">
        <v>1658</v>
      </c>
    </row>
    <row r="826" spans="1:24" x14ac:dyDescent="0.25">
      <c r="A826" s="6">
        <v>706</v>
      </c>
      <c r="B826" t="s">
        <v>1073</v>
      </c>
      <c r="C826" t="s">
        <v>52</v>
      </c>
      <c r="F826" t="s">
        <v>60</v>
      </c>
      <c r="G826" t="s">
        <v>64</v>
      </c>
      <c r="H826" t="s">
        <v>57</v>
      </c>
      <c r="I826" t="s">
        <v>29</v>
      </c>
      <c r="J826" t="s">
        <v>15</v>
      </c>
      <c r="K826" t="s">
        <v>1600</v>
      </c>
      <c r="L826" t="s">
        <v>170</v>
      </c>
      <c r="S826">
        <f t="shared" si="13"/>
        <v>0</v>
      </c>
      <c r="V826" s="24"/>
      <c r="W826" s="24"/>
    </row>
    <row r="827" spans="1:24" x14ac:dyDescent="0.25">
      <c r="B827" t="s">
        <v>1661</v>
      </c>
      <c r="C827" t="s">
        <v>1651</v>
      </c>
      <c r="F827" t="s">
        <v>60</v>
      </c>
      <c r="G827" t="s">
        <v>64</v>
      </c>
      <c r="H827" t="s">
        <v>57</v>
      </c>
      <c r="I827" t="s">
        <v>11</v>
      </c>
      <c r="J827" t="s">
        <v>29</v>
      </c>
      <c r="K827" t="s">
        <v>1600</v>
      </c>
      <c r="L827" t="s">
        <v>170</v>
      </c>
      <c r="S827">
        <f>SUM(M827:R827)</f>
        <v>0</v>
      </c>
      <c r="V827" s="24"/>
      <c r="W827" s="24"/>
    </row>
    <row r="828" spans="1:24" x14ac:dyDescent="0.25">
      <c r="A828" s="6">
        <v>707</v>
      </c>
      <c r="B828" t="s">
        <v>1074</v>
      </c>
      <c r="C828" t="s">
        <v>74</v>
      </c>
      <c r="S828">
        <f t="shared" si="13"/>
        <v>0</v>
      </c>
      <c r="V828" s="24"/>
      <c r="W828" s="24"/>
      <c r="X828" t="s">
        <v>1075</v>
      </c>
    </row>
    <row r="829" spans="1:24" x14ac:dyDescent="0.25">
      <c r="A829" s="6">
        <v>708</v>
      </c>
      <c r="B829" t="s">
        <v>1076</v>
      </c>
      <c r="C829" t="s">
        <v>52</v>
      </c>
      <c r="F829" t="s">
        <v>169</v>
      </c>
      <c r="G829" t="s">
        <v>31</v>
      </c>
      <c r="H829" t="s">
        <v>84</v>
      </c>
      <c r="I829" t="s">
        <v>24</v>
      </c>
      <c r="J829" t="s">
        <v>27</v>
      </c>
      <c r="K829" t="s">
        <v>1597</v>
      </c>
      <c r="L829" t="s">
        <v>197</v>
      </c>
      <c r="S829">
        <f t="shared" si="13"/>
        <v>0</v>
      </c>
      <c r="V829" s="24"/>
      <c r="W829" s="24"/>
    </row>
    <row r="830" spans="1:24" x14ac:dyDescent="0.25">
      <c r="A830" s="6">
        <v>709</v>
      </c>
      <c r="B830" t="s">
        <v>1077</v>
      </c>
      <c r="C830" t="s">
        <v>52</v>
      </c>
      <c r="F830" t="s">
        <v>60</v>
      </c>
      <c r="G830" t="s">
        <v>86</v>
      </c>
      <c r="H830" t="s">
        <v>87</v>
      </c>
      <c r="I830" t="s">
        <v>24</v>
      </c>
      <c r="J830" t="s">
        <v>27</v>
      </c>
      <c r="K830" t="s">
        <v>1597</v>
      </c>
      <c r="L830" t="s">
        <v>197</v>
      </c>
      <c r="S830">
        <f t="shared" si="13"/>
        <v>0</v>
      </c>
      <c r="V830" s="24"/>
      <c r="W830" s="24"/>
    </row>
    <row r="831" spans="1:24" x14ac:dyDescent="0.25">
      <c r="A831" s="6">
        <v>710</v>
      </c>
      <c r="B831" t="s">
        <v>1078</v>
      </c>
      <c r="C831" t="s">
        <v>74</v>
      </c>
      <c r="S831">
        <f t="shared" si="13"/>
        <v>0</v>
      </c>
      <c r="V831" s="24"/>
      <c r="W831" s="24"/>
      <c r="X831" t="s">
        <v>1079</v>
      </c>
    </row>
    <row r="832" spans="1:24" x14ac:dyDescent="0.25">
      <c r="A832" s="6">
        <v>711</v>
      </c>
      <c r="B832" t="s">
        <v>1080</v>
      </c>
      <c r="C832" t="s">
        <v>74</v>
      </c>
      <c r="S832">
        <f t="shared" ref="S832:S846" si="14">SUM(M832:R832)</f>
        <v>0</v>
      </c>
      <c r="V832" s="24"/>
      <c r="W832" s="24"/>
    </row>
    <row r="833" spans="1:24" x14ac:dyDescent="0.25">
      <c r="A833" s="6">
        <v>712</v>
      </c>
      <c r="B833" t="s">
        <v>1081</v>
      </c>
      <c r="C833" t="s">
        <v>52</v>
      </c>
      <c r="F833" t="s">
        <v>169</v>
      </c>
      <c r="G833" t="s">
        <v>31</v>
      </c>
      <c r="H833" t="s">
        <v>84</v>
      </c>
      <c r="I833" t="s">
        <v>2</v>
      </c>
      <c r="K833" t="s">
        <v>1597</v>
      </c>
      <c r="L833" t="s">
        <v>173</v>
      </c>
      <c r="S833">
        <f t="shared" si="14"/>
        <v>0</v>
      </c>
      <c r="V833" s="24"/>
      <c r="W833" s="24"/>
    </row>
    <row r="834" spans="1:24" x14ac:dyDescent="0.25">
      <c r="A834" s="6">
        <v>713</v>
      </c>
      <c r="B834" t="s">
        <v>1082</v>
      </c>
      <c r="C834" t="s">
        <v>52</v>
      </c>
      <c r="F834" t="s">
        <v>60</v>
      </c>
      <c r="G834" t="s">
        <v>86</v>
      </c>
      <c r="H834" t="s">
        <v>87</v>
      </c>
      <c r="I834" t="s">
        <v>2</v>
      </c>
      <c r="K834" t="s">
        <v>1597</v>
      </c>
      <c r="L834" t="s">
        <v>173</v>
      </c>
      <c r="S834">
        <f t="shared" si="14"/>
        <v>0</v>
      </c>
      <c r="V834" s="24"/>
      <c r="W834" s="24"/>
      <c r="X834" t="s">
        <v>1869</v>
      </c>
    </row>
    <row r="835" spans="1:24" x14ac:dyDescent="0.25">
      <c r="B835" t="s">
        <v>1885</v>
      </c>
      <c r="C835" t="s">
        <v>1651</v>
      </c>
      <c r="F835" t="s">
        <v>60</v>
      </c>
      <c r="G835" t="s">
        <v>86</v>
      </c>
      <c r="H835" t="s">
        <v>54</v>
      </c>
      <c r="I835" t="s">
        <v>2</v>
      </c>
      <c r="J835" t="s">
        <v>17</v>
      </c>
      <c r="K835" t="s">
        <v>1597</v>
      </c>
      <c r="L835" t="s">
        <v>173</v>
      </c>
      <c r="S835">
        <f>SUM(M835:R835)</f>
        <v>0</v>
      </c>
      <c r="V835" s="24"/>
      <c r="W835" s="24"/>
      <c r="X835" t="s">
        <v>1886</v>
      </c>
    </row>
    <row r="836" spans="1:24" x14ac:dyDescent="0.25">
      <c r="A836" s="6">
        <v>714</v>
      </c>
      <c r="B836" t="s">
        <v>1083</v>
      </c>
      <c r="C836" t="s">
        <v>52</v>
      </c>
      <c r="F836" t="s">
        <v>67</v>
      </c>
      <c r="G836" t="s">
        <v>31</v>
      </c>
      <c r="H836" t="s">
        <v>54</v>
      </c>
      <c r="I836" t="s">
        <v>28</v>
      </c>
      <c r="J836" t="s">
        <v>29</v>
      </c>
      <c r="K836" t="s">
        <v>1</v>
      </c>
      <c r="L836" t="s">
        <v>100</v>
      </c>
      <c r="S836">
        <f t="shared" si="14"/>
        <v>0</v>
      </c>
      <c r="V836" s="24"/>
      <c r="W836" s="24"/>
    </row>
    <row r="837" spans="1:24" x14ac:dyDescent="0.25">
      <c r="A837" s="6">
        <v>715</v>
      </c>
      <c r="B837" t="s">
        <v>1084</v>
      </c>
      <c r="C837" t="s">
        <v>52</v>
      </c>
      <c r="F837" t="s">
        <v>60</v>
      </c>
      <c r="G837" t="s">
        <v>102</v>
      </c>
      <c r="H837" t="s">
        <v>54</v>
      </c>
      <c r="I837" t="s">
        <v>28</v>
      </c>
      <c r="J837" t="s">
        <v>29</v>
      </c>
      <c r="K837" t="s">
        <v>1</v>
      </c>
      <c r="L837" t="s">
        <v>100</v>
      </c>
      <c r="S837">
        <f t="shared" si="14"/>
        <v>0</v>
      </c>
      <c r="V837" s="24"/>
      <c r="W837" s="24"/>
    </row>
    <row r="838" spans="1:24" x14ac:dyDescent="0.25">
      <c r="A838" s="6">
        <v>716</v>
      </c>
      <c r="B838" t="s">
        <v>1085</v>
      </c>
      <c r="C838" t="s">
        <v>52</v>
      </c>
      <c r="D838" t="s">
        <v>1889</v>
      </c>
      <c r="F838" t="s">
        <v>239</v>
      </c>
      <c r="G838" t="s">
        <v>37</v>
      </c>
      <c r="H838" t="s">
        <v>65</v>
      </c>
      <c r="I838" t="s">
        <v>18</v>
      </c>
      <c r="K838" t="s">
        <v>1601</v>
      </c>
      <c r="L838" t="s">
        <v>269</v>
      </c>
      <c r="S838">
        <f t="shared" si="14"/>
        <v>0</v>
      </c>
      <c r="V838" s="24"/>
      <c r="W838" s="24"/>
    </row>
    <row r="839" spans="1:24" x14ac:dyDescent="0.25">
      <c r="A839" s="6">
        <v>717</v>
      </c>
      <c r="B839" t="s">
        <v>1086</v>
      </c>
      <c r="C839" t="s">
        <v>52</v>
      </c>
      <c r="D839" t="s">
        <v>1889</v>
      </c>
      <c r="F839" t="s">
        <v>239</v>
      </c>
      <c r="G839" t="s">
        <v>37</v>
      </c>
      <c r="H839" t="s">
        <v>65</v>
      </c>
      <c r="I839" t="s">
        <v>4</v>
      </c>
      <c r="J839" t="s">
        <v>28</v>
      </c>
      <c r="K839" t="s">
        <v>1601</v>
      </c>
      <c r="L839" t="s">
        <v>269</v>
      </c>
      <c r="S839">
        <f t="shared" si="14"/>
        <v>0</v>
      </c>
      <c r="V839" s="24"/>
      <c r="W839" s="24"/>
      <c r="X839" t="s">
        <v>1087</v>
      </c>
    </row>
    <row r="840" spans="1:24" x14ac:dyDescent="0.25">
      <c r="A840" s="6">
        <v>718</v>
      </c>
      <c r="B840" t="s">
        <v>1088</v>
      </c>
      <c r="C840" t="s">
        <v>52</v>
      </c>
      <c r="D840" t="s">
        <v>52</v>
      </c>
      <c r="F840" t="s">
        <v>239</v>
      </c>
      <c r="G840" t="s">
        <v>37</v>
      </c>
      <c r="H840" t="s">
        <v>65</v>
      </c>
      <c r="I840" t="s">
        <v>29</v>
      </c>
      <c r="J840" t="s">
        <v>23</v>
      </c>
      <c r="K840" t="s">
        <v>1601</v>
      </c>
      <c r="L840" t="s">
        <v>269</v>
      </c>
      <c r="M840">
        <v>108</v>
      </c>
      <c r="N840">
        <v>100</v>
      </c>
      <c r="O840">
        <v>121</v>
      </c>
      <c r="P840">
        <v>81</v>
      </c>
      <c r="Q840">
        <v>95</v>
      </c>
      <c r="R840">
        <v>95</v>
      </c>
      <c r="S840">
        <f t="shared" si="14"/>
        <v>600</v>
      </c>
      <c r="T840" s="15">
        <v>4</v>
      </c>
      <c r="U840" s="11">
        <v>306</v>
      </c>
      <c r="V840" s="24">
        <v>5</v>
      </c>
      <c r="W840" s="24">
        <v>305</v>
      </c>
      <c r="X840" t="s">
        <v>1609</v>
      </c>
    </row>
    <row r="841" spans="1:24" x14ac:dyDescent="0.25">
      <c r="A841" s="6"/>
      <c r="B841" t="s">
        <v>1928</v>
      </c>
      <c r="C841" t="s">
        <v>52</v>
      </c>
      <c r="D841" t="s">
        <v>52</v>
      </c>
      <c r="F841" t="s">
        <v>239</v>
      </c>
      <c r="G841" t="s">
        <v>61</v>
      </c>
      <c r="H841" t="s">
        <v>65</v>
      </c>
      <c r="I841" t="s">
        <v>29</v>
      </c>
      <c r="J841" t="s">
        <v>23</v>
      </c>
      <c r="K841" t="s">
        <v>1601</v>
      </c>
      <c r="L841" t="s">
        <v>269</v>
      </c>
      <c r="M841">
        <v>54</v>
      </c>
      <c r="N841">
        <v>100</v>
      </c>
      <c r="O841">
        <v>71</v>
      </c>
      <c r="P841">
        <v>61</v>
      </c>
      <c r="Q841">
        <v>85</v>
      </c>
      <c r="R841">
        <v>115</v>
      </c>
      <c r="S841">
        <f t="shared" si="14"/>
        <v>486</v>
      </c>
      <c r="T841" s="15">
        <v>8</v>
      </c>
      <c r="U841" s="11">
        <v>270</v>
      </c>
      <c r="V841" s="24">
        <v>1.2</v>
      </c>
      <c r="W841" s="24">
        <v>33.5</v>
      </c>
    </row>
    <row r="842" spans="1:24" x14ac:dyDescent="0.25">
      <c r="A842" s="6"/>
      <c r="B842" t="s">
        <v>1929</v>
      </c>
      <c r="C842" t="s">
        <v>52</v>
      </c>
      <c r="D842" t="s">
        <v>52</v>
      </c>
      <c r="F842" t="s">
        <v>239</v>
      </c>
      <c r="G842" t="s">
        <v>37</v>
      </c>
      <c r="H842" t="s">
        <v>422</v>
      </c>
      <c r="I842" t="s">
        <v>29</v>
      </c>
      <c r="J842" t="s">
        <v>23</v>
      </c>
      <c r="K842" t="s">
        <v>1601</v>
      </c>
      <c r="L842" t="s">
        <v>269</v>
      </c>
      <c r="M842">
        <v>216</v>
      </c>
      <c r="N842">
        <v>100</v>
      </c>
      <c r="O842">
        <v>121</v>
      </c>
      <c r="P842">
        <v>91</v>
      </c>
      <c r="Q842">
        <v>95</v>
      </c>
      <c r="R842">
        <v>85</v>
      </c>
      <c r="S842">
        <f t="shared" si="14"/>
        <v>708</v>
      </c>
      <c r="T842" s="14">
        <v>2</v>
      </c>
      <c r="U842" s="15">
        <v>356</v>
      </c>
      <c r="V842" s="24">
        <v>4.5</v>
      </c>
      <c r="W842" s="24">
        <v>610</v>
      </c>
    </row>
    <row r="843" spans="1:24" x14ac:dyDescent="0.25">
      <c r="A843" s="6">
        <v>719</v>
      </c>
      <c r="B843" t="s">
        <v>1089</v>
      </c>
      <c r="C843" t="s">
        <v>74</v>
      </c>
      <c r="S843">
        <f t="shared" si="14"/>
        <v>0</v>
      </c>
      <c r="V843" s="24"/>
      <c r="W843" s="24"/>
      <c r="X843" t="s">
        <v>1090</v>
      </c>
    </row>
    <row r="844" spans="1:24" x14ac:dyDescent="0.25">
      <c r="A844" s="6"/>
      <c r="B844" t="s">
        <v>1091</v>
      </c>
      <c r="C844" t="s">
        <v>74</v>
      </c>
      <c r="S844">
        <f t="shared" si="14"/>
        <v>0</v>
      </c>
      <c r="V844" s="24"/>
      <c r="W844" s="24"/>
    </row>
    <row r="845" spans="1:24" x14ac:dyDescent="0.25">
      <c r="A845" s="6">
        <v>720</v>
      </c>
      <c r="B845" t="s">
        <v>1092</v>
      </c>
      <c r="C845" t="s">
        <v>74</v>
      </c>
      <c r="S845">
        <f t="shared" si="14"/>
        <v>0</v>
      </c>
      <c r="V845" s="24"/>
      <c r="W845" s="24"/>
    </row>
    <row r="846" spans="1:24" x14ac:dyDescent="0.25">
      <c r="A846" s="6">
        <v>721</v>
      </c>
      <c r="B846" t="s">
        <v>1093</v>
      </c>
      <c r="C846" t="s">
        <v>74</v>
      </c>
      <c r="S846">
        <f t="shared" si="14"/>
        <v>0</v>
      </c>
      <c r="V846" s="24"/>
      <c r="W846" s="24"/>
    </row>
    <row r="847" spans="1:24" x14ac:dyDescent="0.25">
      <c r="A847" s="6"/>
      <c r="V847" s="24"/>
      <c r="W847" s="24"/>
    </row>
    <row r="848" spans="1:24" s="5" customFormat="1" x14ac:dyDescent="0.25">
      <c r="B848" s="5" t="s">
        <v>1094</v>
      </c>
      <c r="T848" s="20"/>
      <c r="U848" s="12"/>
      <c r="V848" s="27"/>
      <c r="W848" s="27"/>
    </row>
    <row r="849" spans="1:24" x14ac:dyDescent="0.25">
      <c r="A849" s="6">
        <v>722</v>
      </c>
      <c r="B849" t="s">
        <v>1095</v>
      </c>
      <c r="C849" t="s">
        <v>74</v>
      </c>
      <c r="S849">
        <f t="shared" ref="S849:S912" si="15">SUM(M849:R849)</f>
        <v>0</v>
      </c>
      <c r="V849" s="24"/>
      <c r="W849" s="24"/>
      <c r="X849" t="s">
        <v>1096</v>
      </c>
    </row>
    <row r="850" spans="1:24" x14ac:dyDescent="0.25">
      <c r="A850" s="6">
        <v>723</v>
      </c>
      <c r="B850" t="s">
        <v>1097</v>
      </c>
      <c r="C850" t="s">
        <v>74</v>
      </c>
      <c r="S850">
        <f t="shared" si="15"/>
        <v>0</v>
      </c>
      <c r="V850" s="24"/>
      <c r="W850" s="24"/>
    </row>
    <row r="851" spans="1:24" x14ac:dyDescent="0.25">
      <c r="A851" s="6">
        <v>724</v>
      </c>
      <c r="B851" t="s">
        <v>1098</v>
      </c>
      <c r="C851" t="s">
        <v>74</v>
      </c>
      <c r="S851">
        <f t="shared" si="15"/>
        <v>0</v>
      </c>
      <c r="V851" s="24"/>
      <c r="W851" s="24"/>
    </row>
    <row r="852" spans="1:24" x14ac:dyDescent="0.25">
      <c r="A852" s="6">
        <v>725</v>
      </c>
      <c r="B852" t="s">
        <v>1099</v>
      </c>
      <c r="C852" t="s">
        <v>74</v>
      </c>
      <c r="S852">
        <f t="shared" si="15"/>
        <v>0</v>
      </c>
      <c r="V852" s="24"/>
      <c r="W852" s="24"/>
    </row>
    <row r="853" spans="1:24" x14ac:dyDescent="0.25">
      <c r="A853" s="6">
        <v>726</v>
      </c>
      <c r="B853" t="s">
        <v>1100</v>
      </c>
      <c r="C853" t="s">
        <v>74</v>
      </c>
      <c r="S853">
        <f t="shared" si="15"/>
        <v>0</v>
      </c>
      <c r="V853" s="24"/>
      <c r="W853" s="24"/>
    </row>
    <row r="854" spans="1:24" x14ac:dyDescent="0.25">
      <c r="A854" s="6">
        <v>727</v>
      </c>
      <c r="B854" t="s">
        <v>1101</v>
      </c>
      <c r="C854" t="s">
        <v>74</v>
      </c>
      <c r="S854">
        <f t="shared" si="15"/>
        <v>0</v>
      </c>
      <c r="V854" s="24"/>
      <c r="W854" s="24"/>
    </row>
    <row r="855" spans="1:24" x14ac:dyDescent="0.25">
      <c r="A855" s="6">
        <v>728</v>
      </c>
      <c r="B855" t="s">
        <v>1102</v>
      </c>
      <c r="C855" t="s">
        <v>74</v>
      </c>
      <c r="S855">
        <f t="shared" si="15"/>
        <v>0</v>
      </c>
      <c r="V855" s="24"/>
      <c r="W855" s="24"/>
    </row>
    <row r="856" spans="1:24" x14ac:dyDescent="0.25">
      <c r="A856" s="6">
        <v>729</v>
      </c>
      <c r="B856" t="s">
        <v>1103</v>
      </c>
      <c r="C856" t="s">
        <v>74</v>
      </c>
      <c r="S856">
        <f t="shared" si="15"/>
        <v>0</v>
      </c>
      <c r="V856" s="24"/>
      <c r="W856" s="24"/>
    </row>
    <row r="857" spans="1:24" x14ac:dyDescent="0.25">
      <c r="A857" s="6">
        <v>730</v>
      </c>
      <c r="B857" t="s">
        <v>1104</v>
      </c>
      <c r="C857" t="s">
        <v>74</v>
      </c>
      <c r="S857">
        <f t="shared" si="15"/>
        <v>0</v>
      </c>
      <c r="V857" s="24"/>
      <c r="W857" s="24"/>
    </row>
    <row r="858" spans="1:24" x14ac:dyDescent="0.25">
      <c r="A858" s="6">
        <v>731</v>
      </c>
      <c r="B858" t="s">
        <v>1105</v>
      </c>
      <c r="C858" t="s">
        <v>74</v>
      </c>
      <c r="S858">
        <f t="shared" si="15"/>
        <v>0</v>
      </c>
      <c r="V858" s="24"/>
      <c r="W858" s="24"/>
    </row>
    <row r="859" spans="1:24" x14ac:dyDescent="0.25">
      <c r="A859" s="6">
        <v>732</v>
      </c>
      <c r="B859" t="s">
        <v>1106</v>
      </c>
      <c r="C859" t="s">
        <v>74</v>
      </c>
      <c r="S859">
        <f t="shared" si="15"/>
        <v>0</v>
      </c>
      <c r="V859" s="24"/>
      <c r="W859" s="24"/>
    </row>
    <row r="860" spans="1:24" x14ac:dyDescent="0.25">
      <c r="A860" s="6">
        <v>733</v>
      </c>
      <c r="B860" t="s">
        <v>1107</v>
      </c>
      <c r="C860" t="s">
        <v>74</v>
      </c>
      <c r="S860">
        <f t="shared" si="15"/>
        <v>0</v>
      </c>
      <c r="V860" s="24"/>
      <c r="W860" s="24"/>
    </row>
    <row r="861" spans="1:24" x14ac:dyDescent="0.25">
      <c r="A861" s="6">
        <v>734</v>
      </c>
      <c r="B861" t="s">
        <v>1108</v>
      </c>
      <c r="C861" t="s">
        <v>74</v>
      </c>
      <c r="S861">
        <f t="shared" si="15"/>
        <v>0</v>
      </c>
      <c r="V861" s="24"/>
      <c r="W861" s="24"/>
    </row>
    <row r="862" spans="1:24" x14ac:dyDescent="0.25">
      <c r="A862" s="6">
        <v>735</v>
      </c>
      <c r="B862" t="s">
        <v>1109</v>
      </c>
      <c r="C862" t="s">
        <v>74</v>
      </c>
      <c r="S862">
        <f t="shared" si="15"/>
        <v>0</v>
      </c>
      <c r="V862" s="24"/>
      <c r="W862" s="24"/>
    </row>
    <row r="863" spans="1:24" x14ac:dyDescent="0.25">
      <c r="A863" s="6">
        <v>736</v>
      </c>
      <c r="B863" t="s">
        <v>1110</v>
      </c>
      <c r="C863" t="s">
        <v>74</v>
      </c>
      <c r="S863">
        <f t="shared" si="15"/>
        <v>0</v>
      </c>
      <c r="V863" s="24"/>
      <c r="W863" s="24"/>
    </row>
    <row r="864" spans="1:24" x14ac:dyDescent="0.25">
      <c r="A864" s="6">
        <v>737</v>
      </c>
      <c r="B864" t="s">
        <v>1111</v>
      </c>
      <c r="C864" t="s">
        <v>74</v>
      </c>
      <c r="S864">
        <f t="shared" si="15"/>
        <v>0</v>
      </c>
      <c r="V864" s="24"/>
      <c r="W864" s="24"/>
    </row>
    <row r="865" spans="1:24" x14ac:dyDescent="0.25">
      <c r="A865" s="6">
        <v>738</v>
      </c>
      <c r="B865" t="s">
        <v>1112</v>
      </c>
      <c r="C865" t="s">
        <v>74</v>
      </c>
      <c r="S865">
        <f t="shared" si="15"/>
        <v>0</v>
      </c>
      <c r="V865" s="24"/>
      <c r="W865" s="24"/>
    </row>
    <row r="866" spans="1:24" x14ac:dyDescent="0.25">
      <c r="A866" s="6">
        <v>739</v>
      </c>
      <c r="B866" t="s">
        <v>1113</v>
      </c>
      <c r="C866" t="s">
        <v>74</v>
      </c>
      <c r="S866">
        <f t="shared" si="15"/>
        <v>0</v>
      </c>
      <c r="V866" s="24"/>
      <c r="W866" s="24"/>
    </row>
    <row r="867" spans="1:24" x14ac:dyDescent="0.25">
      <c r="A867" s="6">
        <v>740</v>
      </c>
      <c r="B867" t="s">
        <v>1114</v>
      </c>
      <c r="C867" t="s">
        <v>74</v>
      </c>
      <c r="S867">
        <f t="shared" si="15"/>
        <v>0</v>
      </c>
      <c r="V867" s="24"/>
      <c r="W867" s="24"/>
    </row>
    <row r="868" spans="1:24" x14ac:dyDescent="0.25">
      <c r="A868" s="6">
        <v>741</v>
      </c>
      <c r="B868" t="s">
        <v>1115</v>
      </c>
      <c r="C868" t="s">
        <v>74</v>
      </c>
      <c r="S868">
        <f t="shared" si="15"/>
        <v>0</v>
      </c>
      <c r="V868" s="24"/>
      <c r="W868" s="24"/>
    </row>
    <row r="869" spans="1:24" x14ac:dyDescent="0.25">
      <c r="A869" s="6">
        <v>742</v>
      </c>
      <c r="B869" t="s">
        <v>1116</v>
      </c>
      <c r="C869" t="s">
        <v>74</v>
      </c>
      <c r="S869">
        <f t="shared" si="15"/>
        <v>0</v>
      </c>
      <c r="V869" s="24"/>
      <c r="W869" s="24"/>
      <c r="X869" t="s">
        <v>1567</v>
      </c>
    </row>
    <row r="870" spans="1:24" x14ac:dyDescent="0.25">
      <c r="A870" s="6">
        <v>743</v>
      </c>
      <c r="B870" t="s">
        <v>1117</v>
      </c>
      <c r="C870" t="s">
        <v>74</v>
      </c>
      <c r="S870">
        <f t="shared" si="15"/>
        <v>0</v>
      </c>
      <c r="V870" s="24"/>
      <c r="W870" s="24"/>
    </row>
    <row r="871" spans="1:24" x14ac:dyDescent="0.25">
      <c r="A871" s="6">
        <v>744</v>
      </c>
      <c r="B871" t="s">
        <v>1118</v>
      </c>
      <c r="C871" t="s">
        <v>52</v>
      </c>
      <c r="F871" t="s">
        <v>169</v>
      </c>
      <c r="G871" t="s">
        <v>31</v>
      </c>
      <c r="H871" t="s">
        <v>54</v>
      </c>
      <c r="I871" t="s">
        <v>17</v>
      </c>
      <c r="K871" t="s">
        <v>1</v>
      </c>
      <c r="L871" t="s">
        <v>127</v>
      </c>
      <c r="S871">
        <f t="shared" si="15"/>
        <v>0</v>
      </c>
      <c r="V871" s="24"/>
      <c r="W871" s="24"/>
      <c r="X871" t="s">
        <v>1856</v>
      </c>
    </row>
    <row r="872" spans="1:24" x14ac:dyDescent="0.25">
      <c r="A872" s="6">
        <v>745</v>
      </c>
      <c r="B872" t="s">
        <v>1119</v>
      </c>
      <c r="C872" t="s">
        <v>52</v>
      </c>
      <c r="F872" t="s">
        <v>60</v>
      </c>
      <c r="G872" t="s">
        <v>61</v>
      </c>
      <c r="H872" t="s">
        <v>57</v>
      </c>
      <c r="I872" t="s">
        <v>17</v>
      </c>
      <c r="K872" t="s">
        <v>1</v>
      </c>
      <c r="L872" t="s">
        <v>127</v>
      </c>
      <c r="S872">
        <f t="shared" si="15"/>
        <v>0</v>
      </c>
      <c r="V872" s="24"/>
      <c r="W872" s="24"/>
    </row>
    <row r="873" spans="1:24" x14ac:dyDescent="0.25">
      <c r="A873" s="6">
        <v>746</v>
      </c>
      <c r="B873" t="s">
        <v>1120</v>
      </c>
      <c r="C873" t="s">
        <v>74</v>
      </c>
      <c r="S873">
        <f t="shared" si="15"/>
        <v>0</v>
      </c>
      <c r="V873" s="24"/>
      <c r="W873" s="24"/>
    </row>
    <row r="874" spans="1:24" x14ac:dyDescent="0.25">
      <c r="A874" s="6">
        <v>747</v>
      </c>
      <c r="B874" t="s">
        <v>1121</v>
      </c>
      <c r="C874" t="s">
        <v>52</v>
      </c>
      <c r="F874" t="s">
        <v>67</v>
      </c>
      <c r="G874" t="s">
        <v>31</v>
      </c>
      <c r="H874" t="s">
        <v>87</v>
      </c>
      <c r="I874" t="s">
        <v>16</v>
      </c>
      <c r="J874" t="s">
        <v>15</v>
      </c>
      <c r="K874" t="s">
        <v>1600</v>
      </c>
      <c r="L874" t="s">
        <v>170</v>
      </c>
      <c r="S874">
        <f t="shared" si="15"/>
        <v>0</v>
      </c>
      <c r="V874" s="24"/>
      <c r="W874" s="24"/>
    </row>
    <row r="875" spans="1:24" x14ac:dyDescent="0.25">
      <c r="A875" s="6">
        <v>748</v>
      </c>
      <c r="B875" t="s">
        <v>1122</v>
      </c>
      <c r="C875" t="s">
        <v>52</v>
      </c>
      <c r="F875" t="s">
        <v>60</v>
      </c>
      <c r="G875" t="s">
        <v>64</v>
      </c>
      <c r="H875" t="s">
        <v>54</v>
      </c>
      <c r="I875" t="s">
        <v>16</v>
      </c>
      <c r="J875" t="s">
        <v>15</v>
      </c>
      <c r="K875" t="s">
        <v>1600</v>
      </c>
      <c r="L875" t="s">
        <v>170</v>
      </c>
      <c r="S875">
        <f t="shared" si="15"/>
        <v>0</v>
      </c>
      <c r="V875" s="24"/>
      <c r="W875" s="24"/>
    </row>
    <row r="876" spans="1:24" x14ac:dyDescent="0.25">
      <c r="A876" s="6">
        <v>749</v>
      </c>
      <c r="B876" t="s">
        <v>1123</v>
      </c>
      <c r="C876" t="s">
        <v>52</v>
      </c>
      <c r="F876" t="s">
        <v>169</v>
      </c>
      <c r="G876" t="s">
        <v>31</v>
      </c>
      <c r="H876" t="s">
        <v>84</v>
      </c>
      <c r="I876" t="s">
        <v>23</v>
      </c>
      <c r="K876" t="s">
        <v>1598</v>
      </c>
      <c r="L876" t="s">
        <v>129</v>
      </c>
      <c r="S876">
        <f t="shared" si="15"/>
        <v>0</v>
      </c>
      <c r="V876" s="24"/>
      <c r="W876" s="24"/>
    </row>
    <row r="877" spans="1:24" x14ac:dyDescent="0.25">
      <c r="A877" s="6">
        <v>750</v>
      </c>
      <c r="B877" t="s">
        <v>1124</v>
      </c>
      <c r="C877" t="s">
        <v>52</v>
      </c>
      <c r="F877" t="s">
        <v>60</v>
      </c>
      <c r="G877" t="s">
        <v>114</v>
      </c>
      <c r="H877" t="s">
        <v>87</v>
      </c>
      <c r="I877" t="s">
        <v>23</v>
      </c>
      <c r="K877" t="s">
        <v>1598</v>
      </c>
      <c r="L877" t="s">
        <v>129</v>
      </c>
      <c r="S877">
        <f t="shared" si="15"/>
        <v>0</v>
      </c>
      <c r="V877" s="24"/>
      <c r="W877" s="24"/>
    </row>
    <row r="878" spans="1:24" x14ac:dyDescent="0.25">
      <c r="A878" s="6">
        <v>751</v>
      </c>
      <c r="B878" t="s">
        <v>1125</v>
      </c>
      <c r="C878" t="s">
        <v>74</v>
      </c>
      <c r="S878">
        <f t="shared" si="15"/>
        <v>0</v>
      </c>
      <c r="V878" s="24"/>
      <c r="W878" s="24"/>
    </row>
    <row r="879" spans="1:24" x14ac:dyDescent="0.25">
      <c r="A879" s="6">
        <v>752</v>
      </c>
      <c r="B879" t="s">
        <v>1126</v>
      </c>
      <c r="C879" t="s">
        <v>74</v>
      </c>
      <c r="S879">
        <f t="shared" si="15"/>
        <v>0</v>
      </c>
      <c r="V879" s="24"/>
      <c r="W879" s="24"/>
    </row>
    <row r="880" spans="1:24" x14ac:dyDescent="0.25">
      <c r="A880" s="6">
        <v>753</v>
      </c>
      <c r="B880" t="s">
        <v>1127</v>
      </c>
      <c r="C880" t="s">
        <v>74</v>
      </c>
      <c r="S880">
        <f t="shared" si="15"/>
        <v>0</v>
      </c>
      <c r="V880" s="24"/>
      <c r="W880" s="24"/>
    </row>
    <row r="881" spans="1:24" x14ac:dyDescent="0.25">
      <c r="A881" s="6">
        <v>754</v>
      </c>
      <c r="B881" t="s">
        <v>1128</v>
      </c>
      <c r="C881" t="s">
        <v>74</v>
      </c>
      <c r="S881">
        <f t="shared" si="15"/>
        <v>0</v>
      </c>
      <c r="V881" s="24"/>
      <c r="W881" s="24"/>
    </row>
    <row r="882" spans="1:24" x14ac:dyDescent="0.25">
      <c r="A882" s="6">
        <v>755</v>
      </c>
      <c r="B882" t="s">
        <v>1129</v>
      </c>
      <c r="C882" t="s">
        <v>74</v>
      </c>
      <c r="S882">
        <f t="shared" si="15"/>
        <v>0</v>
      </c>
      <c r="V882" s="24"/>
      <c r="W882" s="24"/>
    </row>
    <row r="883" spans="1:24" x14ac:dyDescent="0.25">
      <c r="A883" s="6">
        <v>756</v>
      </c>
      <c r="B883" t="s">
        <v>1130</v>
      </c>
      <c r="C883" t="s">
        <v>74</v>
      </c>
      <c r="S883">
        <f t="shared" si="15"/>
        <v>0</v>
      </c>
      <c r="V883" s="24"/>
      <c r="W883" s="24"/>
    </row>
    <row r="884" spans="1:24" x14ac:dyDescent="0.25">
      <c r="A884" s="6">
        <v>757</v>
      </c>
      <c r="B884" t="s">
        <v>1131</v>
      </c>
      <c r="C884" t="s">
        <v>52</v>
      </c>
      <c r="F884" t="s">
        <v>67</v>
      </c>
      <c r="G884" t="s">
        <v>31</v>
      </c>
      <c r="H884" t="s">
        <v>87</v>
      </c>
      <c r="I884" t="s">
        <v>16</v>
      </c>
      <c r="J884" t="s">
        <v>8</v>
      </c>
      <c r="K884" t="s">
        <v>1</v>
      </c>
      <c r="L884" t="s">
        <v>69</v>
      </c>
      <c r="S884">
        <f t="shared" si="15"/>
        <v>0</v>
      </c>
      <c r="V884" s="24"/>
      <c r="W884" s="24"/>
      <c r="X884" t="s">
        <v>706</v>
      </c>
    </row>
    <row r="885" spans="1:24" x14ac:dyDescent="0.25">
      <c r="A885" s="6">
        <v>758</v>
      </c>
      <c r="B885" t="s">
        <v>1132</v>
      </c>
      <c r="C885" t="s">
        <v>52</v>
      </c>
      <c r="F885" t="s">
        <v>60</v>
      </c>
      <c r="G885" t="s">
        <v>102</v>
      </c>
      <c r="H885" t="s">
        <v>54</v>
      </c>
      <c r="I885" t="s">
        <v>16</v>
      </c>
      <c r="J885" t="s">
        <v>8</v>
      </c>
      <c r="K885" t="s">
        <v>1</v>
      </c>
      <c r="L885" t="s">
        <v>69</v>
      </c>
      <c r="S885">
        <f t="shared" si="15"/>
        <v>0</v>
      </c>
      <c r="V885" s="24"/>
      <c r="W885" s="24"/>
    </row>
    <row r="886" spans="1:24" x14ac:dyDescent="0.25">
      <c r="A886" s="6">
        <v>759</v>
      </c>
      <c r="B886" t="s">
        <v>1133</v>
      </c>
      <c r="C886" t="s">
        <v>74</v>
      </c>
      <c r="S886">
        <f t="shared" si="15"/>
        <v>0</v>
      </c>
      <c r="V886" s="24"/>
      <c r="W886" s="24"/>
    </row>
    <row r="887" spans="1:24" x14ac:dyDescent="0.25">
      <c r="A887" s="6">
        <v>760</v>
      </c>
      <c r="B887" t="s">
        <v>1134</v>
      </c>
      <c r="C887" t="s">
        <v>74</v>
      </c>
      <c r="S887">
        <f t="shared" si="15"/>
        <v>0</v>
      </c>
      <c r="V887" s="24"/>
      <c r="W887" s="24"/>
    </row>
    <row r="888" spans="1:24" x14ac:dyDescent="0.25">
      <c r="A888" s="6">
        <v>761</v>
      </c>
      <c r="B888" t="s">
        <v>1135</v>
      </c>
      <c r="C888" t="s">
        <v>74</v>
      </c>
      <c r="S888">
        <f t="shared" si="15"/>
        <v>0</v>
      </c>
      <c r="V888" s="24"/>
      <c r="W888" s="24"/>
    </row>
    <row r="889" spans="1:24" x14ac:dyDescent="0.25">
      <c r="A889" s="6">
        <v>762</v>
      </c>
      <c r="B889" t="s">
        <v>1136</v>
      </c>
      <c r="C889" t="s">
        <v>74</v>
      </c>
      <c r="S889">
        <f t="shared" si="15"/>
        <v>0</v>
      </c>
      <c r="V889" s="24"/>
      <c r="W889" s="24"/>
    </row>
    <row r="890" spans="1:24" x14ac:dyDescent="0.25">
      <c r="A890" s="6">
        <v>763</v>
      </c>
      <c r="B890" t="s">
        <v>1137</v>
      </c>
      <c r="C890" t="s">
        <v>74</v>
      </c>
      <c r="S890">
        <f t="shared" si="15"/>
        <v>0</v>
      </c>
      <c r="V890" s="24"/>
      <c r="W890" s="24"/>
    </row>
    <row r="891" spans="1:24" x14ac:dyDescent="0.25">
      <c r="A891" s="6">
        <v>764</v>
      </c>
      <c r="B891" t="s">
        <v>1138</v>
      </c>
      <c r="C891" t="s">
        <v>74</v>
      </c>
      <c r="S891">
        <f t="shared" si="15"/>
        <v>0</v>
      </c>
      <c r="V891" s="24"/>
      <c r="W891" s="24"/>
    </row>
    <row r="892" spans="1:24" x14ac:dyDescent="0.25">
      <c r="A892" s="6">
        <v>765</v>
      </c>
      <c r="B892" t="s">
        <v>1139</v>
      </c>
      <c r="C892" t="s">
        <v>74</v>
      </c>
      <c r="S892">
        <f t="shared" si="15"/>
        <v>0</v>
      </c>
      <c r="V892" s="24"/>
      <c r="W892" s="24"/>
    </row>
    <row r="893" spans="1:24" x14ac:dyDescent="0.25">
      <c r="A893" s="6">
        <v>766</v>
      </c>
      <c r="B893" t="s">
        <v>1140</v>
      </c>
      <c r="C893" t="s">
        <v>74</v>
      </c>
      <c r="S893">
        <f t="shared" si="15"/>
        <v>0</v>
      </c>
      <c r="V893" s="24"/>
      <c r="W893" s="24"/>
    </row>
    <row r="894" spans="1:24" x14ac:dyDescent="0.25">
      <c r="A894" s="6">
        <v>767</v>
      </c>
      <c r="B894" t="s">
        <v>1141</v>
      </c>
      <c r="C894" t="s">
        <v>74</v>
      </c>
      <c r="S894">
        <f t="shared" si="15"/>
        <v>0</v>
      </c>
      <c r="V894" s="24"/>
      <c r="W894" s="24"/>
    </row>
    <row r="895" spans="1:24" x14ac:dyDescent="0.25">
      <c r="A895" s="6">
        <v>768</v>
      </c>
      <c r="B895" t="s">
        <v>1142</v>
      </c>
      <c r="C895" t="s">
        <v>74</v>
      </c>
      <c r="S895">
        <f t="shared" si="15"/>
        <v>0</v>
      </c>
      <c r="V895" s="24"/>
      <c r="W895" s="24"/>
    </row>
    <row r="896" spans="1:24" x14ac:dyDescent="0.25">
      <c r="A896" s="6">
        <v>769</v>
      </c>
      <c r="B896" t="s">
        <v>1143</v>
      </c>
      <c r="C896" t="s">
        <v>74</v>
      </c>
      <c r="S896">
        <f t="shared" si="15"/>
        <v>0</v>
      </c>
      <c r="V896" s="24"/>
      <c r="W896" s="24"/>
    </row>
    <row r="897" spans="1:23" x14ac:dyDescent="0.25">
      <c r="A897" s="6">
        <v>770</v>
      </c>
      <c r="B897" t="s">
        <v>1144</v>
      </c>
      <c r="C897" t="s">
        <v>74</v>
      </c>
      <c r="S897">
        <f t="shared" si="15"/>
        <v>0</v>
      </c>
      <c r="V897" s="24"/>
      <c r="W897" s="24"/>
    </row>
    <row r="898" spans="1:23" x14ac:dyDescent="0.25">
      <c r="A898" s="6">
        <v>771</v>
      </c>
      <c r="B898" t="s">
        <v>1145</v>
      </c>
      <c r="C898" t="s">
        <v>74</v>
      </c>
      <c r="S898">
        <f t="shared" si="15"/>
        <v>0</v>
      </c>
      <c r="V898" s="24"/>
      <c r="W898" s="24"/>
    </row>
    <row r="899" spans="1:23" x14ac:dyDescent="0.25">
      <c r="A899" s="6">
        <v>772</v>
      </c>
      <c r="B899" t="s">
        <v>1146</v>
      </c>
      <c r="C899" t="s">
        <v>74</v>
      </c>
      <c r="S899">
        <f t="shared" si="15"/>
        <v>0</v>
      </c>
      <c r="V899" s="24"/>
      <c r="W899" s="24"/>
    </row>
    <row r="900" spans="1:23" x14ac:dyDescent="0.25">
      <c r="A900" s="6">
        <v>773</v>
      </c>
      <c r="B900" t="s">
        <v>1147</v>
      </c>
      <c r="C900" t="s">
        <v>74</v>
      </c>
      <c r="S900">
        <f t="shared" si="15"/>
        <v>0</v>
      </c>
      <c r="V900" s="24"/>
      <c r="W900" s="24"/>
    </row>
    <row r="901" spans="1:23" x14ac:dyDescent="0.25">
      <c r="A901" s="6">
        <v>774</v>
      </c>
      <c r="B901" t="s">
        <v>1148</v>
      </c>
      <c r="C901" t="s">
        <v>74</v>
      </c>
      <c r="S901">
        <f t="shared" si="15"/>
        <v>0</v>
      </c>
      <c r="V901" s="24"/>
      <c r="W901" s="24"/>
    </row>
    <row r="902" spans="1:23" x14ac:dyDescent="0.25">
      <c r="A902" s="6">
        <v>775</v>
      </c>
      <c r="B902" t="s">
        <v>1149</v>
      </c>
      <c r="C902" t="s">
        <v>74</v>
      </c>
      <c r="S902">
        <f t="shared" si="15"/>
        <v>0</v>
      </c>
      <c r="V902" s="24"/>
      <c r="W902" s="24"/>
    </row>
    <row r="903" spans="1:23" x14ac:dyDescent="0.25">
      <c r="A903" s="6">
        <v>776</v>
      </c>
      <c r="B903" t="s">
        <v>1150</v>
      </c>
      <c r="C903" t="s">
        <v>74</v>
      </c>
      <c r="S903">
        <f t="shared" si="15"/>
        <v>0</v>
      </c>
      <c r="V903" s="24"/>
      <c r="W903" s="24"/>
    </row>
    <row r="904" spans="1:23" x14ac:dyDescent="0.25">
      <c r="A904" s="6">
        <v>777</v>
      </c>
      <c r="B904" t="s">
        <v>1151</v>
      </c>
      <c r="C904" t="s">
        <v>74</v>
      </c>
      <c r="S904">
        <f t="shared" si="15"/>
        <v>0</v>
      </c>
      <c r="V904" s="24"/>
      <c r="W904" s="24"/>
    </row>
    <row r="905" spans="1:23" x14ac:dyDescent="0.25">
      <c r="A905" s="6">
        <v>778</v>
      </c>
      <c r="B905" t="s">
        <v>1152</v>
      </c>
      <c r="C905" t="s">
        <v>74</v>
      </c>
      <c r="S905">
        <f t="shared" si="15"/>
        <v>0</v>
      </c>
      <c r="V905" s="24"/>
      <c r="W905" s="24"/>
    </row>
    <row r="906" spans="1:23" x14ac:dyDescent="0.25">
      <c r="A906" s="6">
        <v>779</v>
      </c>
      <c r="B906" t="s">
        <v>1153</v>
      </c>
      <c r="C906" t="s">
        <v>74</v>
      </c>
      <c r="S906">
        <f t="shared" si="15"/>
        <v>0</v>
      </c>
      <c r="V906" s="24"/>
      <c r="W906" s="24"/>
    </row>
    <row r="907" spans="1:23" x14ac:dyDescent="0.25">
      <c r="A907" s="6">
        <v>780</v>
      </c>
      <c r="B907" t="s">
        <v>1154</v>
      </c>
      <c r="C907" t="s">
        <v>74</v>
      </c>
      <c r="S907">
        <f t="shared" si="15"/>
        <v>0</v>
      </c>
      <c r="V907" s="24"/>
      <c r="W907" s="24"/>
    </row>
    <row r="908" spans="1:23" x14ac:dyDescent="0.25">
      <c r="A908" s="6">
        <v>781</v>
      </c>
      <c r="B908" t="s">
        <v>1155</v>
      </c>
      <c r="C908" t="s">
        <v>74</v>
      </c>
      <c r="S908">
        <f t="shared" si="15"/>
        <v>0</v>
      </c>
      <c r="V908" s="24"/>
      <c r="W908" s="24"/>
    </row>
    <row r="909" spans="1:23" x14ac:dyDescent="0.25">
      <c r="A909" s="6">
        <v>782</v>
      </c>
      <c r="B909" t="s">
        <v>1156</v>
      </c>
      <c r="C909" t="s">
        <v>74</v>
      </c>
      <c r="S909">
        <f t="shared" si="15"/>
        <v>0</v>
      </c>
      <c r="V909" s="24"/>
      <c r="W909" s="24"/>
    </row>
    <row r="910" spans="1:23" x14ac:dyDescent="0.25">
      <c r="A910" s="6">
        <v>783</v>
      </c>
      <c r="B910" t="s">
        <v>1157</v>
      </c>
      <c r="C910" t="s">
        <v>74</v>
      </c>
      <c r="S910">
        <f t="shared" si="15"/>
        <v>0</v>
      </c>
      <c r="V910" s="24"/>
      <c r="W910" s="24"/>
    </row>
    <row r="911" spans="1:23" x14ac:dyDescent="0.25">
      <c r="A911" s="6">
        <v>784</v>
      </c>
      <c r="B911" t="s">
        <v>1158</v>
      </c>
      <c r="C911" t="s">
        <v>74</v>
      </c>
      <c r="S911">
        <f t="shared" si="15"/>
        <v>0</v>
      </c>
      <c r="V911" s="24"/>
      <c r="W911" s="24"/>
    </row>
    <row r="912" spans="1:23" x14ac:dyDescent="0.25">
      <c r="A912" s="6">
        <v>785</v>
      </c>
      <c r="B912" t="s">
        <v>1159</v>
      </c>
      <c r="C912" t="s">
        <v>74</v>
      </c>
      <c r="S912">
        <f t="shared" si="15"/>
        <v>0</v>
      </c>
      <c r="V912" s="24"/>
      <c r="W912" s="24"/>
    </row>
    <row r="913" spans="1:23" x14ac:dyDescent="0.25">
      <c r="A913" s="6">
        <v>786</v>
      </c>
      <c r="B913" t="s">
        <v>1160</v>
      </c>
      <c r="C913" t="s">
        <v>74</v>
      </c>
      <c r="S913">
        <f t="shared" ref="S913:S936" si="16">SUM(M913:R913)</f>
        <v>0</v>
      </c>
      <c r="V913" s="24"/>
      <c r="W913" s="24"/>
    </row>
    <row r="914" spans="1:23" x14ac:dyDescent="0.25">
      <c r="A914" s="6">
        <v>787</v>
      </c>
      <c r="B914" t="s">
        <v>1161</v>
      </c>
      <c r="C914" t="s">
        <v>74</v>
      </c>
      <c r="S914">
        <f t="shared" si="16"/>
        <v>0</v>
      </c>
      <c r="V914" s="24"/>
      <c r="W914" s="24"/>
    </row>
    <row r="915" spans="1:23" x14ac:dyDescent="0.25">
      <c r="A915" s="6">
        <v>788</v>
      </c>
      <c r="B915" t="s">
        <v>1162</v>
      </c>
      <c r="C915" t="s">
        <v>74</v>
      </c>
      <c r="S915">
        <f t="shared" si="16"/>
        <v>0</v>
      </c>
      <c r="V915" s="24"/>
      <c r="W915" s="24"/>
    </row>
    <row r="916" spans="1:23" x14ac:dyDescent="0.25">
      <c r="A916" s="6">
        <v>789</v>
      </c>
      <c r="B916" t="s">
        <v>1163</v>
      </c>
      <c r="C916" t="s">
        <v>74</v>
      </c>
      <c r="S916">
        <f t="shared" si="16"/>
        <v>0</v>
      </c>
      <c r="V916" s="24"/>
      <c r="W916" s="24"/>
    </row>
    <row r="917" spans="1:23" x14ac:dyDescent="0.25">
      <c r="A917" s="6">
        <v>790</v>
      </c>
      <c r="B917" t="s">
        <v>1164</v>
      </c>
      <c r="C917" t="s">
        <v>74</v>
      </c>
      <c r="S917">
        <f t="shared" si="16"/>
        <v>0</v>
      </c>
      <c r="V917" s="24"/>
      <c r="W917" s="24"/>
    </row>
    <row r="918" spans="1:23" x14ac:dyDescent="0.25">
      <c r="A918" s="6">
        <v>791</v>
      </c>
      <c r="B918" t="s">
        <v>1165</v>
      </c>
      <c r="C918" t="s">
        <v>74</v>
      </c>
      <c r="S918">
        <f t="shared" si="16"/>
        <v>0</v>
      </c>
      <c r="V918" s="24"/>
      <c r="W918" s="24"/>
    </row>
    <row r="919" spans="1:23" x14ac:dyDescent="0.25">
      <c r="A919" s="6">
        <v>792</v>
      </c>
      <c r="B919" t="s">
        <v>1166</v>
      </c>
      <c r="C919" t="s">
        <v>74</v>
      </c>
      <c r="S919">
        <f t="shared" si="16"/>
        <v>0</v>
      </c>
      <c r="V919" s="24"/>
      <c r="W919" s="24"/>
    </row>
    <row r="920" spans="1:23" x14ac:dyDescent="0.25">
      <c r="A920" s="6">
        <v>793</v>
      </c>
      <c r="B920" t="s">
        <v>1167</v>
      </c>
      <c r="C920" t="s">
        <v>74</v>
      </c>
      <c r="S920">
        <f t="shared" si="16"/>
        <v>0</v>
      </c>
      <c r="V920" s="24"/>
      <c r="W920" s="24"/>
    </row>
    <row r="921" spans="1:23" x14ac:dyDescent="0.25">
      <c r="A921" s="6">
        <v>794</v>
      </c>
      <c r="B921" t="s">
        <v>1168</v>
      </c>
      <c r="C921" t="s">
        <v>74</v>
      </c>
      <c r="S921">
        <f t="shared" si="16"/>
        <v>0</v>
      </c>
      <c r="V921" s="24"/>
      <c r="W921" s="24"/>
    </row>
    <row r="922" spans="1:23" x14ac:dyDescent="0.25">
      <c r="A922" s="6">
        <v>795</v>
      </c>
      <c r="B922" t="s">
        <v>1169</v>
      </c>
      <c r="C922" t="s">
        <v>74</v>
      </c>
      <c r="S922">
        <f t="shared" si="16"/>
        <v>0</v>
      </c>
      <c r="V922" s="24"/>
      <c r="W922" s="24"/>
    </row>
    <row r="923" spans="1:23" x14ac:dyDescent="0.25">
      <c r="A923" s="6">
        <v>796</v>
      </c>
      <c r="B923" t="s">
        <v>1170</v>
      </c>
      <c r="C923" t="s">
        <v>74</v>
      </c>
      <c r="S923">
        <f t="shared" si="16"/>
        <v>0</v>
      </c>
      <c r="V923" s="24"/>
      <c r="W923" s="24"/>
    </row>
    <row r="924" spans="1:23" x14ac:dyDescent="0.25">
      <c r="A924" s="6">
        <v>797</v>
      </c>
      <c r="B924" t="s">
        <v>1171</v>
      </c>
      <c r="C924" t="s">
        <v>74</v>
      </c>
      <c r="S924">
        <f t="shared" si="16"/>
        <v>0</v>
      </c>
      <c r="V924" s="24"/>
      <c r="W924" s="24"/>
    </row>
    <row r="925" spans="1:23" x14ac:dyDescent="0.25">
      <c r="A925" s="6">
        <v>798</v>
      </c>
      <c r="B925" t="s">
        <v>1172</v>
      </c>
      <c r="C925" t="s">
        <v>74</v>
      </c>
      <c r="S925">
        <f t="shared" si="16"/>
        <v>0</v>
      </c>
      <c r="V925" s="24"/>
      <c r="W925" s="24"/>
    </row>
    <row r="926" spans="1:23" x14ac:dyDescent="0.25">
      <c r="A926" s="6">
        <v>799</v>
      </c>
      <c r="B926" t="s">
        <v>1173</v>
      </c>
      <c r="C926" t="s">
        <v>74</v>
      </c>
      <c r="S926">
        <f t="shared" si="16"/>
        <v>0</v>
      </c>
      <c r="V926" s="24"/>
      <c r="W926" s="24"/>
    </row>
    <row r="927" spans="1:23" x14ac:dyDescent="0.25">
      <c r="A927" s="6">
        <v>800</v>
      </c>
      <c r="B927" t="s">
        <v>1174</v>
      </c>
      <c r="C927" t="s">
        <v>74</v>
      </c>
      <c r="S927">
        <f t="shared" si="16"/>
        <v>0</v>
      </c>
      <c r="V927" s="24"/>
      <c r="W927" s="24"/>
    </row>
    <row r="928" spans="1:23" x14ac:dyDescent="0.25">
      <c r="A928" s="6">
        <v>801</v>
      </c>
      <c r="B928" t="s">
        <v>1175</v>
      </c>
      <c r="C928" t="s">
        <v>74</v>
      </c>
      <c r="S928">
        <f t="shared" si="16"/>
        <v>0</v>
      </c>
      <c r="V928" s="24"/>
      <c r="W928" s="24"/>
    </row>
    <row r="929" spans="1:24" x14ac:dyDescent="0.25">
      <c r="A929" s="6">
        <v>802</v>
      </c>
      <c r="B929" t="s">
        <v>1176</v>
      </c>
      <c r="C929" t="s">
        <v>74</v>
      </c>
      <c r="S929">
        <f t="shared" si="16"/>
        <v>0</v>
      </c>
      <c r="V929" s="24"/>
      <c r="W929" s="24"/>
    </row>
    <row r="930" spans="1:24" x14ac:dyDescent="0.25">
      <c r="A930" s="6">
        <v>803</v>
      </c>
      <c r="B930" t="s">
        <v>1177</v>
      </c>
      <c r="C930" t="s">
        <v>74</v>
      </c>
      <c r="S930">
        <f t="shared" si="16"/>
        <v>0</v>
      </c>
      <c r="V930" s="24"/>
      <c r="W930" s="24"/>
    </row>
    <row r="931" spans="1:24" x14ac:dyDescent="0.25">
      <c r="A931" s="6">
        <v>804</v>
      </c>
      <c r="B931" t="s">
        <v>1178</v>
      </c>
      <c r="C931" t="s">
        <v>74</v>
      </c>
      <c r="S931">
        <f t="shared" si="16"/>
        <v>0</v>
      </c>
      <c r="V931" s="24"/>
      <c r="W931" s="24"/>
    </row>
    <row r="932" spans="1:24" x14ac:dyDescent="0.25">
      <c r="A932" s="6">
        <v>805</v>
      </c>
      <c r="B932" t="s">
        <v>1179</v>
      </c>
      <c r="C932" t="s">
        <v>74</v>
      </c>
      <c r="S932">
        <f t="shared" si="16"/>
        <v>0</v>
      </c>
      <c r="V932" s="24"/>
      <c r="W932" s="24"/>
    </row>
    <row r="933" spans="1:24" x14ac:dyDescent="0.25">
      <c r="A933" s="6">
        <v>806</v>
      </c>
      <c r="B933" t="s">
        <v>1180</v>
      </c>
      <c r="C933" t="s">
        <v>74</v>
      </c>
      <c r="S933">
        <f t="shared" si="16"/>
        <v>0</v>
      </c>
      <c r="V933" s="24"/>
      <c r="W933" s="24"/>
    </row>
    <row r="934" spans="1:24" x14ac:dyDescent="0.25">
      <c r="A934" s="6">
        <v>807</v>
      </c>
      <c r="B934" t="s">
        <v>1181</v>
      </c>
      <c r="C934" t="s">
        <v>74</v>
      </c>
      <c r="S934">
        <f t="shared" si="16"/>
        <v>0</v>
      </c>
      <c r="V934" s="24"/>
      <c r="W934" s="24"/>
    </row>
    <row r="935" spans="1:24" x14ac:dyDescent="0.25">
      <c r="A935" s="6">
        <v>808</v>
      </c>
      <c r="B935" t="s">
        <v>1183</v>
      </c>
      <c r="C935" t="s">
        <v>74</v>
      </c>
      <c r="S935">
        <f t="shared" si="16"/>
        <v>0</v>
      </c>
      <c r="V935" s="24"/>
      <c r="W935" s="24"/>
      <c r="X935" t="s">
        <v>1184</v>
      </c>
    </row>
    <row r="936" spans="1:24" x14ac:dyDescent="0.25">
      <c r="A936" s="6">
        <v>809</v>
      </c>
      <c r="B936" t="s">
        <v>1185</v>
      </c>
      <c r="C936" t="s">
        <v>74</v>
      </c>
      <c r="S936">
        <f t="shared" si="16"/>
        <v>0</v>
      </c>
      <c r="V936" s="24"/>
      <c r="W936" s="24"/>
      <c r="X936" t="s">
        <v>1186</v>
      </c>
    </row>
    <row r="937" spans="1:24" x14ac:dyDescent="0.25">
      <c r="V937" s="24"/>
      <c r="W937" s="24"/>
    </row>
    <row r="938" spans="1:24" s="5" customFormat="1" x14ac:dyDescent="0.25">
      <c r="B938" s="5" t="s">
        <v>1182</v>
      </c>
      <c r="T938" s="20"/>
      <c r="U938" s="12"/>
      <c r="V938" s="27"/>
      <c r="W938" s="27"/>
    </row>
    <row r="939" spans="1:24" x14ac:dyDescent="0.25">
      <c r="A939" s="6">
        <v>810</v>
      </c>
      <c r="B939" t="s">
        <v>1187</v>
      </c>
      <c r="C939" t="s">
        <v>74</v>
      </c>
      <c r="S939">
        <f t="shared" ref="S939:S1002" si="17">SUM(M939:R939)</f>
        <v>0</v>
      </c>
      <c r="V939" s="24"/>
      <c r="W939" s="24"/>
    </row>
    <row r="940" spans="1:24" x14ac:dyDescent="0.25">
      <c r="A940" s="6">
        <v>811</v>
      </c>
      <c r="B940" t="s">
        <v>1188</v>
      </c>
      <c r="C940" t="s">
        <v>74</v>
      </c>
      <c r="S940">
        <f t="shared" si="17"/>
        <v>0</v>
      </c>
      <c r="V940" s="24"/>
      <c r="W940" s="24"/>
    </row>
    <row r="941" spans="1:24" x14ac:dyDescent="0.25">
      <c r="A941" s="6">
        <v>812</v>
      </c>
      <c r="B941" t="s">
        <v>1189</v>
      </c>
      <c r="C941" t="s">
        <v>74</v>
      </c>
      <c r="S941">
        <f t="shared" si="17"/>
        <v>0</v>
      </c>
      <c r="V941" s="24"/>
      <c r="W941" s="24"/>
    </row>
    <row r="942" spans="1:24" x14ac:dyDescent="0.25">
      <c r="A942" s="6">
        <v>813</v>
      </c>
      <c r="B942" t="s">
        <v>1190</v>
      </c>
      <c r="C942" t="s">
        <v>74</v>
      </c>
      <c r="S942">
        <f t="shared" si="17"/>
        <v>0</v>
      </c>
      <c r="V942" s="24"/>
      <c r="W942" s="24"/>
    </row>
    <row r="943" spans="1:24" x14ac:dyDescent="0.25">
      <c r="A943" s="6">
        <v>814</v>
      </c>
      <c r="B943" t="s">
        <v>1191</v>
      </c>
      <c r="C943" t="s">
        <v>74</v>
      </c>
      <c r="S943">
        <f t="shared" si="17"/>
        <v>0</v>
      </c>
      <c r="V943" s="24"/>
      <c r="W943" s="24"/>
    </row>
    <row r="944" spans="1:24" x14ac:dyDescent="0.25">
      <c r="A944" s="6">
        <v>815</v>
      </c>
      <c r="B944" t="s">
        <v>1192</v>
      </c>
      <c r="C944" t="s">
        <v>74</v>
      </c>
      <c r="S944">
        <f t="shared" si="17"/>
        <v>0</v>
      </c>
      <c r="V944" s="24"/>
      <c r="W944" s="24"/>
    </row>
    <row r="945" spans="1:24" x14ac:dyDescent="0.25">
      <c r="A945" s="6">
        <v>816</v>
      </c>
      <c r="B945" t="s">
        <v>1193</v>
      </c>
      <c r="C945" t="s">
        <v>74</v>
      </c>
      <c r="S945">
        <f t="shared" si="17"/>
        <v>0</v>
      </c>
      <c r="V945" s="24"/>
      <c r="W945" s="24"/>
    </row>
    <row r="946" spans="1:24" x14ac:dyDescent="0.25">
      <c r="A946" s="6">
        <v>817</v>
      </c>
      <c r="B946" t="s">
        <v>1194</v>
      </c>
      <c r="C946" t="s">
        <v>74</v>
      </c>
      <c r="S946">
        <f t="shared" si="17"/>
        <v>0</v>
      </c>
      <c r="V946" s="24"/>
      <c r="W946" s="24"/>
    </row>
    <row r="947" spans="1:24" x14ac:dyDescent="0.25">
      <c r="A947" s="6">
        <v>818</v>
      </c>
      <c r="B947" t="s">
        <v>1195</v>
      </c>
      <c r="C947" t="s">
        <v>74</v>
      </c>
      <c r="S947">
        <f t="shared" si="17"/>
        <v>0</v>
      </c>
      <c r="V947" s="24"/>
      <c r="W947" s="24"/>
    </row>
    <row r="948" spans="1:24" x14ac:dyDescent="0.25">
      <c r="A948" s="6">
        <v>819</v>
      </c>
      <c r="B948" t="s">
        <v>1196</v>
      </c>
      <c r="C948" t="s">
        <v>74</v>
      </c>
      <c r="S948">
        <f t="shared" si="17"/>
        <v>0</v>
      </c>
      <c r="V948" s="24"/>
      <c r="W948" s="24"/>
    </row>
    <row r="949" spans="1:24" x14ac:dyDescent="0.25">
      <c r="A949" s="6">
        <v>820</v>
      </c>
      <c r="B949" t="s">
        <v>1197</v>
      </c>
      <c r="C949" t="s">
        <v>74</v>
      </c>
      <c r="S949">
        <f t="shared" si="17"/>
        <v>0</v>
      </c>
      <c r="V949" s="24"/>
      <c r="W949" s="24"/>
    </row>
    <row r="950" spans="1:24" x14ac:dyDescent="0.25">
      <c r="A950" s="6">
        <v>821</v>
      </c>
      <c r="B950" t="s">
        <v>1198</v>
      </c>
      <c r="C950" t="s">
        <v>52</v>
      </c>
      <c r="F950" t="s">
        <v>169</v>
      </c>
      <c r="G950" t="s">
        <v>31</v>
      </c>
      <c r="H950" t="s">
        <v>87</v>
      </c>
      <c r="I950" t="s">
        <v>28</v>
      </c>
      <c r="K950" t="s">
        <v>1600</v>
      </c>
      <c r="L950" t="s">
        <v>55</v>
      </c>
      <c r="S950">
        <f t="shared" si="17"/>
        <v>0</v>
      </c>
      <c r="V950" s="24"/>
      <c r="W950" s="24"/>
      <c r="X950" t="s">
        <v>1574</v>
      </c>
    </row>
    <row r="951" spans="1:24" x14ac:dyDescent="0.25">
      <c r="A951" s="6">
        <v>822</v>
      </c>
      <c r="B951" t="s">
        <v>1199</v>
      </c>
      <c r="C951" t="s">
        <v>52</v>
      </c>
      <c r="F951" t="s">
        <v>169</v>
      </c>
      <c r="G951" t="s">
        <v>33</v>
      </c>
      <c r="H951" t="s">
        <v>54</v>
      </c>
      <c r="I951" t="s">
        <v>28</v>
      </c>
      <c r="K951" t="s">
        <v>1600</v>
      </c>
      <c r="L951" t="s">
        <v>100</v>
      </c>
      <c r="S951">
        <f t="shared" si="17"/>
        <v>0</v>
      </c>
      <c r="V951" s="24"/>
      <c r="W951" s="24"/>
      <c r="X951" t="s">
        <v>1586</v>
      </c>
    </row>
    <row r="952" spans="1:24" x14ac:dyDescent="0.25">
      <c r="A952" s="6">
        <v>823</v>
      </c>
      <c r="B952" t="s">
        <v>1200</v>
      </c>
      <c r="C952" t="s">
        <v>52</v>
      </c>
      <c r="F952" t="s">
        <v>60</v>
      </c>
      <c r="G952" t="s">
        <v>64</v>
      </c>
      <c r="H952" t="s">
        <v>57</v>
      </c>
      <c r="I952" t="s">
        <v>28</v>
      </c>
      <c r="J952" t="s">
        <v>11</v>
      </c>
      <c r="K952" t="s">
        <v>1600</v>
      </c>
      <c r="L952" t="s">
        <v>100</v>
      </c>
      <c r="S952">
        <f t="shared" si="17"/>
        <v>0</v>
      </c>
      <c r="V952" s="24"/>
      <c r="W952" s="24"/>
      <c r="X952" t="s">
        <v>1585</v>
      </c>
    </row>
    <row r="953" spans="1:24" x14ac:dyDescent="0.25">
      <c r="A953" s="6">
        <v>824</v>
      </c>
      <c r="B953" t="s">
        <v>1201</v>
      </c>
      <c r="C953" t="s">
        <v>74</v>
      </c>
      <c r="S953">
        <f t="shared" si="17"/>
        <v>0</v>
      </c>
      <c r="V953" s="24"/>
      <c r="W953" s="24"/>
    </row>
    <row r="954" spans="1:24" x14ac:dyDescent="0.25">
      <c r="A954" s="6">
        <v>825</v>
      </c>
      <c r="B954" t="s">
        <v>1202</v>
      </c>
      <c r="C954" t="s">
        <v>74</v>
      </c>
      <c r="S954">
        <f t="shared" si="17"/>
        <v>0</v>
      </c>
      <c r="V954" s="24"/>
      <c r="W954" s="24"/>
    </row>
    <row r="955" spans="1:24" x14ac:dyDescent="0.25">
      <c r="A955" s="6">
        <v>826</v>
      </c>
      <c r="B955" t="s">
        <v>1203</v>
      </c>
      <c r="C955" t="s">
        <v>74</v>
      </c>
      <c r="S955">
        <f t="shared" si="17"/>
        <v>0</v>
      </c>
      <c r="V955" s="24"/>
      <c r="W955" s="24"/>
    </row>
    <row r="956" spans="1:24" x14ac:dyDescent="0.25">
      <c r="A956" s="6">
        <v>827</v>
      </c>
      <c r="B956" t="s">
        <v>1204</v>
      </c>
      <c r="C956" t="s">
        <v>74</v>
      </c>
      <c r="S956">
        <f t="shared" si="17"/>
        <v>0</v>
      </c>
      <c r="V956" s="24"/>
      <c r="W956" s="24"/>
    </row>
    <row r="957" spans="1:24" x14ac:dyDescent="0.25">
      <c r="A957" s="6">
        <v>828</v>
      </c>
      <c r="B957" t="s">
        <v>1205</v>
      </c>
      <c r="C957" t="s">
        <v>74</v>
      </c>
      <c r="S957">
        <f t="shared" si="17"/>
        <v>0</v>
      </c>
      <c r="V957" s="24"/>
      <c r="W957" s="24"/>
    </row>
    <row r="958" spans="1:24" x14ac:dyDescent="0.25">
      <c r="A958" s="6">
        <v>829</v>
      </c>
      <c r="B958" t="s">
        <v>1206</v>
      </c>
      <c r="C958" t="s">
        <v>74</v>
      </c>
      <c r="S958">
        <f t="shared" si="17"/>
        <v>0</v>
      </c>
      <c r="V958" s="24"/>
      <c r="W958" s="24"/>
    </row>
    <row r="959" spans="1:24" x14ac:dyDescent="0.25">
      <c r="A959" s="6">
        <v>830</v>
      </c>
      <c r="B959" t="s">
        <v>1207</v>
      </c>
      <c r="C959" t="s">
        <v>74</v>
      </c>
      <c r="S959">
        <f t="shared" si="17"/>
        <v>0</v>
      </c>
      <c r="V959" s="24"/>
      <c r="W959" s="24"/>
    </row>
    <row r="960" spans="1:24" x14ac:dyDescent="0.25">
      <c r="A960" s="6">
        <v>831</v>
      </c>
      <c r="B960" t="s">
        <v>1208</v>
      </c>
      <c r="C960" t="s">
        <v>74</v>
      </c>
      <c r="S960">
        <f t="shared" si="17"/>
        <v>0</v>
      </c>
      <c r="V960" s="24"/>
      <c r="W960" s="24"/>
    </row>
    <row r="961" spans="1:24" x14ac:dyDescent="0.25">
      <c r="A961" s="6">
        <v>832</v>
      </c>
      <c r="B961" t="s">
        <v>1209</v>
      </c>
      <c r="C961" t="s">
        <v>74</v>
      </c>
      <c r="S961">
        <f t="shared" si="17"/>
        <v>0</v>
      </c>
      <c r="V961" s="24"/>
      <c r="W961" s="24"/>
    </row>
    <row r="962" spans="1:24" x14ac:dyDescent="0.25">
      <c r="A962" s="6">
        <v>833</v>
      </c>
      <c r="B962" t="s">
        <v>1210</v>
      </c>
      <c r="C962" t="s">
        <v>74</v>
      </c>
      <c r="S962">
        <f t="shared" si="17"/>
        <v>0</v>
      </c>
      <c r="V962" s="24"/>
      <c r="W962" s="24"/>
    </row>
    <row r="963" spans="1:24" x14ac:dyDescent="0.25">
      <c r="A963" s="6">
        <v>834</v>
      </c>
      <c r="B963" t="s">
        <v>1211</v>
      </c>
      <c r="C963" t="s">
        <v>74</v>
      </c>
      <c r="S963">
        <f t="shared" si="17"/>
        <v>0</v>
      </c>
      <c r="V963" s="24"/>
      <c r="W963" s="24"/>
    </row>
    <row r="964" spans="1:24" x14ac:dyDescent="0.25">
      <c r="A964" s="6">
        <v>835</v>
      </c>
      <c r="B964" t="s">
        <v>1212</v>
      </c>
      <c r="C964" t="s">
        <v>74</v>
      </c>
      <c r="S964">
        <f t="shared" si="17"/>
        <v>0</v>
      </c>
      <c r="V964" s="24"/>
      <c r="W964" s="24"/>
    </row>
    <row r="965" spans="1:24" x14ac:dyDescent="0.25">
      <c r="A965" s="6">
        <v>836</v>
      </c>
      <c r="B965" t="s">
        <v>1213</v>
      </c>
      <c r="C965" t="s">
        <v>74</v>
      </c>
      <c r="S965">
        <f t="shared" si="17"/>
        <v>0</v>
      </c>
      <c r="V965" s="24"/>
      <c r="W965" s="24"/>
    </row>
    <row r="966" spans="1:24" x14ac:dyDescent="0.25">
      <c r="A966" s="6">
        <v>837</v>
      </c>
      <c r="B966" t="s">
        <v>1214</v>
      </c>
      <c r="C966" t="s">
        <v>74</v>
      </c>
      <c r="S966">
        <f t="shared" si="17"/>
        <v>0</v>
      </c>
      <c r="V966" s="24"/>
      <c r="W966" s="24"/>
    </row>
    <row r="967" spans="1:24" x14ac:dyDescent="0.25">
      <c r="A967" s="6">
        <v>838</v>
      </c>
      <c r="B967" t="s">
        <v>1215</v>
      </c>
      <c r="C967" t="s">
        <v>74</v>
      </c>
      <c r="S967">
        <f t="shared" si="17"/>
        <v>0</v>
      </c>
      <c r="V967" s="24"/>
      <c r="W967" s="24"/>
    </row>
    <row r="968" spans="1:24" x14ac:dyDescent="0.25">
      <c r="A968" s="6">
        <v>839</v>
      </c>
      <c r="B968" t="s">
        <v>1216</v>
      </c>
      <c r="C968" t="s">
        <v>74</v>
      </c>
      <c r="S968">
        <f t="shared" si="17"/>
        <v>0</v>
      </c>
      <c r="V968" s="24"/>
      <c r="W968" s="24"/>
    </row>
    <row r="969" spans="1:24" x14ac:dyDescent="0.25">
      <c r="A969" s="6">
        <v>840</v>
      </c>
      <c r="B969" t="s">
        <v>1217</v>
      </c>
      <c r="C969" t="s">
        <v>52</v>
      </c>
      <c r="D969" t="s">
        <v>1890</v>
      </c>
      <c r="F969" t="s">
        <v>67</v>
      </c>
      <c r="G969" t="s">
        <v>31</v>
      </c>
      <c r="H969" t="s">
        <v>54</v>
      </c>
      <c r="I969" t="s">
        <v>27</v>
      </c>
      <c r="J969" t="s">
        <v>29</v>
      </c>
      <c r="K969" t="s">
        <v>1599</v>
      </c>
      <c r="L969" t="s">
        <v>69</v>
      </c>
      <c r="M969">
        <v>40</v>
      </c>
      <c r="N969">
        <v>40</v>
      </c>
      <c r="O969">
        <v>80</v>
      </c>
      <c r="P969">
        <v>40</v>
      </c>
      <c r="Q969">
        <v>40</v>
      </c>
      <c r="R969">
        <v>20</v>
      </c>
      <c r="S969">
        <f t="shared" si="17"/>
        <v>260</v>
      </c>
      <c r="T969" s="14">
        <v>110</v>
      </c>
      <c r="U969" s="11">
        <v>52</v>
      </c>
      <c r="V969" s="24">
        <v>0.2</v>
      </c>
      <c r="W969" s="24">
        <v>0.5</v>
      </c>
    </row>
    <row r="970" spans="1:24" x14ac:dyDescent="0.25">
      <c r="A970" s="6">
        <v>841</v>
      </c>
      <c r="B970" t="s">
        <v>1218</v>
      </c>
      <c r="C970" t="s">
        <v>74</v>
      </c>
      <c r="D970" t="s">
        <v>1891</v>
      </c>
      <c r="M970">
        <v>70</v>
      </c>
      <c r="N970">
        <v>110</v>
      </c>
      <c r="O970">
        <v>80</v>
      </c>
      <c r="P970">
        <v>95</v>
      </c>
      <c r="Q970">
        <v>60</v>
      </c>
      <c r="R970" s="15">
        <v>82</v>
      </c>
      <c r="S970">
        <f t="shared" si="17"/>
        <v>497</v>
      </c>
      <c r="T970" s="17">
        <v>45</v>
      </c>
      <c r="U970" s="11">
        <v>170</v>
      </c>
      <c r="V970" s="24">
        <v>0.3</v>
      </c>
      <c r="W970" s="24">
        <v>1</v>
      </c>
      <c r="X970" t="s">
        <v>1957</v>
      </c>
    </row>
    <row r="971" spans="1:24" x14ac:dyDescent="0.25">
      <c r="A971" s="6">
        <v>842</v>
      </c>
      <c r="B971" t="s">
        <v>1219</v>
      </c>
      <c r="C971" t="s">
        <v>74</v>
      </c>
      <c r="D971" t="s">
        <v>1891</v>
      </c>
      <c r="M971">
        <v>110</v>
      </c>
      <c r="N971">
        <v>85</v>
      </c>
      <c r="O971">
        <v>80</v>
      </c>
      <c r="P971">
        <v>100</v>
      </c>
      <c r="Q971">
        <v>80</v>
      </c>
      <c r="R971" s="15">
        <v>42</v>
      </c>
      <c r="S971">
        <f t="shared" si="17"/>
        <v>497</v>
      </c>
      <c r="T971" s="17">
        <v>45</v>
      </c>
      <c r="U971" s="11">
        <v>170</v>
      </c>
      <c r="V971" s="24">
        <v>0.4</v>
      </c>
      <c r="W971" s="24">
        <v>13</v>
      </c>
    </row>
    <row r="972" spans="1:24" x14ac:dyDescent="0.25">
      <c r="A972" s="6">
        <v>843</v>
      </c>
      <c r="B972" t="s">
        <v>1220</v>
      </c>
      <c r="C972" t="s">
        <v>74</v>
      </c>
      <c r="S972">
        <f t="shared" si="17"/>
        <v>0</v>
      </c>
      <c r="V972" s="24"/>
      <c r="W972" s="24"/>
    </row>
    <row r="973" spans="1:24" x14ac:dyDescent="0.25">
      <c r="A973" s="6">
        <v>844</v>
      </c>
      <c r="B973" t="s">
        <v>1221</v>
      </c>
      <c r="C973" t="s">
        <v>74</v>
      </c>
      <c r="S973">
        <f t="shared" si="17"/>
        <v>0</v>
      </c>
      <c r="V973" s="24"/>
      <c r="W973" s="24"/>
    </row>
    <row r="974" spans="1:24" x14ac:dyDescent="0.25">
      <c r="A974" s="6">
        <v>845</v>
      </c>
      <c r="B974" t="s">
        <v>1222</v>
      </c>
      <c r="C974" t="s">
        <v>74</v>
      </c>
      <c r="S974">
        <f t="shared" si="17"/>
        <v>0</v>
      </c>
      <c r="V974" s="24"/>
      <c r="W974" s="24"/>
    </row>
    <row r="975" spans="1:24" x14ac:dyDescent="0.25">
      <c r="A975" s="6">
        <v>846</v>
      </c>
      <c r="B975" t="s">
        <v>1223</v>
      </c>
      <c r="C975" t="s">
        <v>74</v>
      </c>
      <c r="S975">
        <f t="shared" si="17"/>
        <v>0</v>
      </c>
      <c r="V975" s="24"/>
      <c r="W975" s="24"/>
    </row>
    <row r="976" spans="1:24" x14ac:dyDescent="0.25">
      <c r="A976" s="6">
        <v>847</v>
      </c>
      <c r="B976" t="s">
        <v>1224</v>
      </c>
      <c r="C976" t="s">
        <v>74</v>
      </c>
      <c r="S976">
        <f t="shared" si="17"/>
        <v>0</v>
      </c>
      <c r="V976" s="24"/>
      <c r="W976" s="24"/>
    </row>
    <row r="977" spans="1:24" x14ac:dyDescent="0.25">
      <c r="A977" s="6">
        <v>848</v>
      </c>
      <c r="B977" t="s">
        <v>1225</v>
      </c>
      <c r="C977" t="s">
        <v>74</v>
      </c>
      <c r="S977">
        <f t="shared" si="17"/>
        <v>0</v>
      </c>
      <c r="V977" s="24"/>
      <c r="W977" s="24"/>
    </row>
    <row r="978" spans="1:24" x14ac:dyDescent="0.25">
      <c r="A978" s="6">
        <v>849</v>
      </c>
      <c r="B978" t="s">
        <v>1226</v>
      </c>
      <c r="C978" t="s">
        <v>74</v>
      </c>
      <c r="S978">
        <f t="shared" si="17"/>
        <v>0</v>
      </c>
      <c r="V978" s="24"/>
      <c r="W978" s="24"/>
    </row>
    <row r="979" spans="1:24" x14ac:dyDescent="0.25">
      <c r="A979" s="6">
        <v>850</v>
      </c>
      <c r="B979" t="s">
        <v>1227</v>
      </c>
      <c r="C979" t="s">
        <v>52</v>
      </c>
      <c r="F979" t="s">
        <v>169</v>
      </c>
      <c r="G979" t="s">
        <v>31</v>
      </c>
      <c r="H979" t="s">
        <v>87</v>
      </c>
      <c r="I979" t="s">
        <v>8</v>
      </c>
      <c r="J979" t="s">
        <v>10</v>
      </c>
      <c r="K979" t="s">
        <v>1</v>
      </c>
      <c r="L979" t="s">
        <v>88</v>
      </c>
      <c r="S979">
        <f t="shared" si="17"/>
        <v>0</v>
      </c>
      <c r="V979" s="24"/>
      <c r="W979" s="24"/>
    </row>
    <row r="980" spans="1:24" x14ac:dyDescent="0.25">
      <c r="A980" s="6">
        <v>851</v>
      </c>
      <c r="B980" t="s">
        <v>1228</v>
      </c>
      <c r="C980" t="s">
        <v>52</v>
      </c>
      <c r="F980" t="s">
        <v>60</v>
      </c>
      <c r="G980" t="s">
        <v>102</v>
      </c>
      <c r="H980" t="s">
        <v>54</v>
      </c>
      <c r="I980" t="s">
        <v>8</v>
      </c>
      <c r="J980" t="s">
        <v>10</v>
      </c>
      <c r="K980" t="s">
        <v>1</v>
      </c>
      <c r="L980" t="s">
        <v>88</v>
      </c>
      <c r="S980">
        <f t="shared" si="17"/>
        <v>0</v>
      </c>
      <c r="V980" s="24"/>
      <c r="W980" s="24"/>
    </row>
    <row r="981" spans="1:24" x14ac:dyDescent="0.25">
      <c r="A981" s="6">
        <v>852</v>
      </c>
      <c r="B981" t="s">
        <v>1229</v>
      </c>
      <c r="C981" t="s">
        <v>74</v>
      </c>
      <c r="S981">
        <f t="shared" si="17"/>
        <v>0</v>
      </c>
      <c r="V981" s="24"/>
      <c r="W981" s="24"/>
    </row>
    <row r="982" spans="1:24" x14ac:dyDescent="0.25">
      <c r="A982" s="6">
        <v>853</v>
      </c>
      <c r="B982" t="s">
        <v>1230</v>
      </c>
      <c r="C982" t="s">
        <v>74</v>
      </c>
      <c r="S982">
        <f t="shared" si="17"/>
        <v>0</v>
      </c>
      <c r="V982" s="24"/>
      <c r="W982" s="24"/>
    </row>
    <row r="983" spans="1:24" x14ac:dyDescent="0.25">
      <c r="A983" s="6">
        <v>854</v>
      </c>
      <c r="B983" t="s">
        <v>1231</v>
      </c>
      <c r="C983" t="s">
        <v>74</v>
      </c>
      <c r="S983">
        <f t="shared" si="17"/>
        <v>0</v>
      </c>
      <c r="V983" s="24"/>
      <c r="W983" s="24"/>
    </row>
    <row r="984" spans="1:24" x14ac:dyDescent="0.25">
      <c r="A984" s="6">
        <v>855</v>
      </c>
      <c r="B984" t="s">
        <v>1232</v>
      </c>
      <c r="C984" t="s">
        <v>74</v>
      </c>
      <c r="S984">
        <f t="shared" si="17"/>
        <v>0</v>
      </c>
      <c r="V984" s="24"/>
      <c r="W984" s="24"/>
    </row>
    <row r="985" spans="1:24" x14ac:dyDescent="0.25">
      <c r="A985" s="6">
        <v>856</v>
      </c>
      <c r="B985" t="s">
        <v>1233</v>
      </c>
      <c r="C985" t="s">
        <v>52</v>
      </c>
      <c r="F985" t="s">
        <v>169</v>
      </c>
      <c r="G985" t="s">
        <v>31</v>
      </c>
      <c r="H985" t="s">
        <v>87</v>
      </c>
      <c r="I985" t="s">
        <v>3</v>
      </c>
      <c r="J985" t="s">
        <v>18</v>
      </c>
      <c r="K985" t="s">
        <v>1599</v>
      </c>
      <c r="L985" t="s">
        <v>55</v>
      </c>
      <c r="S985">
        <f t="shared" si="17"/>
        <v>0</v>
      </c>
      <c r="V985" s="24"/>
      <c r="W985" s="24"/>
      <c r="X985" t="s">
        <v>1563</v>
      </c>
    </row>
    <row r="986" spans="1:24" x14ac:dyDescent="0.25">
      <c r="A986" s="6">
        <v>857</v>
      </c>
      <c r="B986" t="s">
        <v>1234</v>
      </c>
      <c r="C986" t="s">
        <v>52</v>
      </c>
      <c r="F986" t="s">
        <v>169</v>
      </c>
      <c r="G986" t="s">
        <v>33</v>
      </c>
      <c r="H986" t="s">
        <v>54</v>
      </c>
      <c r="I986" t="s">
        <v>3</v>
      </c>
      <c r="J986" t="s">
        <v>18</v>
      </c>
      <c r="K986" t="s">
        <v>1599</v>
      </c>
      <c r="L986" t="s">
        <v>159</v>
      </c>
      <c r="S986">
        <f t="shared" si="17"/>
        <v>0</v>
      </c>
      <c r="V986" s="24"/>
      <c r="W986" s="24"/>
      <c r="X986" t="s">
        <v>1566</v>
      </c>
    </row>
    <row r="987" spans="1:24" x14ac:dyDescent="0.25">
      <c r="A987" s="6">
        <v>858</v>
      </c>
      <c r="B987" t="s">
        <v>1235</v>
      </c>
      <c r="C987" t="s">
        <v>52</v>
      </c>
      <c r="F987" t="s">
        <v>60</v>
      </c>
      <c r="G987" t="s">
        <v>61</v>
      </c>
      <c r="H987" t="s">
        <v>57</v>
      </c>
      <c r="I987" t="s">
        <v>3</v>
      </c>
      <c r="J987" t="s">
        <v>18</v>
      </c>
      <c r="K987" t="s">
        <v>1599</v>
      </c>
      <c r="L987" t="s">
        <v>159</v>
      </c>
      <c r="S987">
        <f t="shared" si="17"/>
        <v>0</v>
      </c>
      <c r="V987" s="24"/>
      <c r="W987" s="24"/>
      <c r="X987" t="s">
        <v>1565</v>
      </c>
    </row>
    <row r="988" spans="1:24" x14ac:dyDescent="0.25">
      <c r="A988" s="6">
        <v>859</v>
      </c>
      <c r="B988" t="s">
        <v>1236</v>
      </c>
      <c r="C988" t="s">
        <v>52</v>
      </c>
      <c r="F988" t="s">
        <v>169</v>
      </c>
      <c r="G988" t="s">
        <v>31</v>
      </c>
      <c r="H988" t="s">
        <v>87</v>
      </c>
      <c r="I988" t="s">
        <v>4</v>
      </c>
      <c r="J988" t="s">
        <v>18</v>
      </c>
      <c r="K988" t="s">
        <v>1599</v>
      </c>
      <c r="L988" t="s">
        <v>55</v>
      </c>
      <c r="S988">
        <f t="shared" si="17"/>
        <v>0</v>
      </c>
      <c r="V988" s="24"/>
      <c r="W988" s="24"/>
      <c r="X988" t="s">
        <v>1564</v>
      </c>
    </row>
    <row r="989" spans="1:24" x14ac:dyDescent="0.25">
      <c r="A989" s="6">
        <v>860</v>
      </c>
      <c r="B989" t="s">
        <v>1237</v>
      </c>
      <c r="C989" t="s">
        <v>52</v>
      </c>
      <c r="F989" t="s">
        <v>169</v>
      </c>
      <c r="G989" t="s">
        <v>33</v>
      </c>
      <c r="H989" t="s">
        <v>54</v>
      </c>
      <c r="I989" t="s">
        <v>4</v>
      </c>
      <c r="J989" t="s">
        <v>18</v>
      </c>
      <c r="K989" t="s">
        <v>1599</v>
      </c>
      <c r="L989" t="s">
        <v>159</v>
      </c>
      <c r="S989">
        <f t="shared" si="17"/>
        <v>0</v>
      </c>
      <c r="V989" s="24"/>
      <c r="W989" s="24"/>
    </row>
    <row r="990" spans="1:24" x14ac:dyDescent="0.25">
      <c r="A990" s="6">
        <v>861</v>
      </c>
      <c r="B990" t="s">
        <v>1238</v>
      </c>
      <c r="C990" t="s">
        <v>52</v>
      </c>
      <c r="F990" t="s">
        <v>60</v>
      </c>
      <c r="G990" t="s">
        <v>61</v>
      </c>
      <c r="H990" t="s">
        <v>57</v>
      </c>
      <c r="I990" t="s">
        <v>4</v>
      </c>
      <c r="J990" t="s">
        <v>18</v>
      </c>
      <c r="K990" t="s">
        <v>1599</v>
      </c>
      <c r="L990" t="s">
        <v>159</v>
      </c>
      <c r="S990">
        <f t="shared" si="17"/>
        <v>0</v>
      </c>
      <c r="V990" s="24"/>
      <c r="W990" s="24"/>
      <c r="X990" t="s">
        <v>1588</v>
      </c>
    </row>
    <row r="991" spans="1:24" x14ac:dyDescent="0.25">
      <c r="A991" s="6">
        <v>862</v>
      </c>
      <c r="B991" t="s">
        <v>1239</v>
      </c>
      <c r="C991" t="s">
        <v>52</v>
      </c>
      <c r="F991" t="s">
        <v>60</v>
      </c>
      <c r="G991" t="s">
        <v>102</v>
      </c>
      <c r="H991" t="s">
        <v>57</v>
      </c>
      <c r="I991" t="s">
        <v>4</v>
      </c>
      <c r="J991" t="s">
        <v>1</v>
      </c>
      <c r="K991" t="s">
        <v>1</v>
      </c>
      <c r="L991" t="s">
        <v>113</v>
      </c>
      <c r="S991">
        <f t="shared" si="17"/>
        <v>0</v>
      </c>
      <c r="V991" s="24"/>
      <c r="W991" s="24"/>
    </row>
    <row r="992" spans="1:24" x14ac:dyDescent="0.25">
      <c r="A992" s="6">
        <v>863</v>
      </c>
      <c r="B992" t="s">
        <v>1240</v>
      </c>
      <c r="C992" t="s">
        <v>52</v>
      </c>
      <c r="D992" t="s">
        <v>52</v>
      </c>
      <c r="F992" t="s">
        <v>60</v>
      </c>
      <c r="G992" t="s">
        <v>86</v>
      </c>
      <c r="H992" t="s">
        <v>54</v>
      </c>
      <c r="I992" t="s">
        <v>11</v>
      </c>
      <c r="K992" t="s">
        <v>1598</v>
      </c>
      <c r="L992" t="s">
        <v>1868</v>
      </c>
      <c r="M992">
        <v>70</v>
      </c>
      <c r="N992">
        <v>110</v>
      </c>
      <c r="O992">
        <v>100</v>
      </c>
      <c r="P992">
        <v>50</v>
      </c>
      <c r="Q992">
        <v>60</v>
      </c>
      <c r="R992">
        <v>50</v>
      </c>
      <c r="S992">
        <f t="shared" si="17"/>
        <v>440</v>
      </c>
      <c r="T992" s="17">
        <v>90</v>
      </c>
      <c r="U992" s="11">
        <v>154</v>
      </c>
      <c r="V992" s="24">
        <v>0.8</v>
      </c>
      <c r="W992" s="24">
        <v>28</v>
      </c>
      <c r="X992" t="s">
        <v>1629</v>
      </c>
    </row>
    <row r="993" spans="1:24" x14ac:dyDescent="0.25">
      <c r="A993" s="6">
        <v>864</v>
      </c>
      <c r="B993" t="s">
        <v>1241</v>
      </c>
      <c r="C993" t="s">
        <v>52</v>
      </c>
      <c r="F993" t="s">
        <v>60</v>
      </c>
      <c r="G993" t="s">
        <v>61</v>
      </c>
      <c r="H993" t="s">
        <v>57</v>
      </c>
      <c r="I993" t="s">
        <v>24</v>
      </c>
      <c r="K993" t="s">
        <v>1</v>
      </c>
      <c r="L993" t="s">
        <v>197</v>
      </c>
      <c r="S993">
        <f t="shared" si="17"/>
        <v>0</v>
      </c>
      <c r="V993" s="24"/>
      <c r="W993" s="24"/>
      <c r="X993" t="s">
        <v>1587</v>
      </c>
    </row>
    <row r="994" spans="1:24" x14ac:dyDescent="0.25">
      <c r="A994" s="6">
        <v>865</v>
      </c>
      <c r="B994" t="s">
        <v>1242</v>
      </c>
      <c r="C994" t="s">
        <v>52</v>
      </c>
      <c r="F994" t="s">
        <v>60</v>
      </c>
      <c r="G994" t="s">
        <v>61</v>
      </c>
      <c r="H994" t="s">
        <v>54</v>
      </c>
      <c r="I994" t="s">
        <v>9</v>
      </c>
      <c r="K994" t="s">
        <v>1</v>
      </c>
      <c r="L994" t="s">
        <v>100</v>
      </c>
      <c r="S994">
        <f t="shared" si="17"/>
        <v>0</v>
      </c>
      <c r="V994" s="24"/>
      <c r="W994" s="24"/>
    </row>
    <row r="995" spans="1:24" x14ac:dyDescent="0.25">
      <c r="A995" s="6">
        <v>866</v>
      </c>
      <c r="B995" t="s">
        <v>1243</v>
      </c>
      <c r="C995" t="s">
        <v>74</v>
      </c>
      <c r="S995">
        <f t="shared" si="17"/>
        <v>0</v>
      </c>
      <c r="V995" s="24"/>
      <c r="W995" s="24"/>
    </row>
    <row r="996" spans="1:24" x14ac:dyDescent="0.25">
      <c r="A996" s="6">
        <v>867</v>
      </c>
      <c r="B996" t="s">
        <v>1244</v>
      </c>
      <c r="C996" t="s">
        <v>52</v>
      </c>
      <c r="F996" t="s">
        <v>60</v>
      </c>
      <c r="G996" t="s">
        <v>86</v>
      </c>
      <c r="H996" t="s">
        <v>54</v>
      </c>
      <c r="I996" t="s">
        <v>23</v>
      </c>
      <c r="J996" t="s">
        <v>24</v>
      </c>
      <c r="K996" t="s">
        <v>1598</v>
      </c>
      <c r="L996" t="s">
        <v>197</v>
      </c>
      <c r="S996">
        <f t="shared" si="17"/>
        <v>0</v>
      </c>
      <c r="V996" s="24"/>
      <c r="W996" s="24"/>
    </row>
    <row r="997" spans="1:24" x14ac:dyDescent="0.25">
      <c r="A997" s="6">
        <v>868</v>
      </c>
      <c r="B997" t="s">
        <v>1245</v>
      </c>
      <c r="C997" t="s">
        <v>74</v>
      </c>
      <c r="S997">
        <f t="shared" si="17"/>
        <v>0</v>
      </c>
      <c r="V997" s="24"/>
      <c r="W997" s="24"/>
    </row>
    <row r="998" spans="1:24" x14ac:dyDescent="0.25">
      <c r="A998" s="6">
        <v>869</v>
      </c>
      <c r="B998" t="s">
        <v>1246</v>
      </c>
      <c r="C998" t="s">
        <v>74</v>
      </c>
      <c r="S998">
        <f t="shared" si="17"/>
        <v>0</v>
      </c>
      <c r="V998" s="24"/>
      <c r="W998" s="24"/>
    </row>
    <row r="999" spans="1:24" x14ac:dyDescent="0.25">
      <c r="A999" s="6">
        <v>870</v>
      </c>
      <c r="B999" t="s">
        <v>1247</v>
      </c>
      <c r="C999" t="s">
        <v>74</v>
      </c>
      <c r="S999">
        <f t="shared" si="17"/>
        <v>0</v>
      </c>
      <c r="V999" s="24"/>
      <c r="W999" s="24"/>
    </row>
    <row r="1000" spans="1:24" x14ac:dyDescent="0.25">
      <c r="A1000" s="6">
        <v>871</v>
      </c>
      <c r="B1000" t="s">
        <v>1248</v>
      </c>
      <c r="C1000" t="s">
        <v>74</v>
      </c>
      <c r="S1000">
        <f t="shared" si="17"/>
        <v>0</v>
      </c>
      <c r="V1000" s="24"/>
      <c r="W1000" s="24"/>
    </row>
    <row r="1001" spans="1:24" x14ac:dyDescent="0.25">
      <c r="A1001" s="6">
        <v>872</v>
      </c>
      <c r="B1001" t="s">
        <v>1249</v>
      </c>
      <c r="C1001" t="s">
        <v>52</v>
      </c>
      <c r="F1001" t="s">
        <v>112</v>
      </c>
      <c r="G1001" t="s">
        <v>31</v>
      </c>
      <c r="H1001" t="s">
        <v>87</v>
      </c>
      <c r="I1001" t="s">
        <v>2</v>
      </c>
      <c r="J1001" t="s">
        <v>10</v>
      </c>
      <c r="K1001" t="s">
        <v>1</v>
      </c>
      <c r="L1001" t="s">
        <v>88</v>
      </c>
      <c r="S1001">
        <f t="shared" si="17"/>
        <v>0</v>
      </c>
      <c r="V1001" s="24"/>
      <c r="W1001" s="24"/>
      <c r="X1001" t="s">
        <v>706</v>
      </c>
    </row>
    <row r="1002" spans="1:24" x14ac:dyDescent="0.25">
      <c r="A1002" s="6">
        <v>873</v>
      </c>
      <c r="B1002" t="s">
        <v>1250</v>
      </c>
      <c r="C1002" t="s">
        <v>52</v>
      </c>
      <c r="F1002" t="s">
        <v>60</v>
      </c>
      <c r="G1002" t="s">
        <v>61</v>
      </c>
      <c r="H1002" t="s">
        <v>54</v>
      </c>
      <c r="I1002" t="s">
        <v>2</v>
      </c>
      <c r="J1002" t="s">
        <v>10</v>
      </c>
      <c r="K1002" t="s">
        <v>1</v>
      </c>
      <c r="L1002" t="s">
        <v>88</v>
      </c>
      <c r="S1002">
        <f t="shared" si="17"/>
        <v>0</v>
      </c>
      <c r="V1002" s="24"/>
      <c r="W1002" s="24"/>
    </row>
    <row r="1003" spans="1:24" x14ac:dyDescent="0.25">
      <c r="A1003" s="6">
        <v>874</v>
      </c>
      <c r="B1003" t="s">
        <v>1251</v>
      </c>
      <c r="C1003" t="s">
        <v>74</v>
      </c>
      <c r="S1003">
        <f t="shared" ref="S1003:S1034" si="18">SUM(M1003:R1003)</f>
        <v>0</v>
      </c>
      <c r="V1003" s="24"/>
      <c r="W1003" s="24"/>
    </row>
    <row r="1004" spans="1:24" x14ac:dyDescent="0.25">
      <c r="A1004" s="6">
        <v>875</v>
      </c>
      <c r="B1004" t="s">
        <v>1252</v>
      </c>
      <c r="C1004" t="s">
        <v>74</v>
      </c>
      <c r="S1004">
        <f t="shared" si="18"/>
        <v>0</v>
      </c>
      <c r="V1004" s="24"/>
      <c r="W1004" s="24"/>
    </row>
    <row r="1005" spans="1:24" x14ac:dyDescent="0.25">
      <c r="A1005" s="6">
        <v>876</v>
      </c>
      <c r="B1005" t="s">
        <v>1253</v>
      </c>
      <c r="C1005" t="s">
        <v>74</v>
      </c>
      <c r="S1005">
        <f t="shared" si="18"/>
        <v>0</v>
      </c>
      <c r="V1005" s="24"/>
      <c r="W1005" s="24"/>
    </row>
    <row r="1006" spans="1:24" x14ac:dyDescent="0.25">
      <c r="A1006" s="6">
        <v>877</v>
      </c>
      <c r="B1006" t="s">
        <v>1254</v>
      </c>
      <c r="C1006" t="s">
        <v>74</v>
      </c>
      <c r="S1006">
        <f t="shared" si="18"/>
        <v>0</v>
      </c>
      <c r="V1006" s="24"/>
      <c r="W1006" s="24"/>
    </row>
    <row r="1007" spans="1:24" x14ac:dyDescent="0.25">
      <c r="A1007" s="6">
        <v>878</v>
      </c>
      <c r="B1007" t="s">
        <v>1255</v>
      </c>
      <c r="C1007" t="s">
        <v>74</v>
      </c>
      <c r="S1007">
        <f t="shared" si="18"/>
        <v>0</v>
      </c>
      <c r="V1007" s="24"/>
      <c r="W1007" s="24"/>
    </row>
    <row r="1008" spans="1:24" x14ac:dyDescent="0.25">
      <c r="A1008" s="6">
        <v>879</v>
      </c>
      <c r="B1008" t="s">
        <v>1256</v>
      </c>
      <c r="C1008" t="s">
        <v>74</v>
      </c>
      <c r="S1008">
        <f t="shared" si="18"/>
        <v>0</v>
      </c>
      <c r="V1008" s="24"/>
      <c r="W1008" s="24"/>
    </row>
    <row r="1009" spans="1:24" x14ac:dyDescent="0.25">
      <c r="A1009" s="6">
        <v>880</v>
      </c>
      <c r="B1009" t="s">
        <v>1257</v>
      </c>
      <c r="C1009" t="s">
        <v>74</v>
      </c>
      <c r="S1009">
        <f t="shared" si="18"/>
        <v>0</v>
      </c>
      <c r="V1009" s="24"/>
      <c r="W1009" s="24"/>
    </row>
    <row r="1010" spans="1:24" x14ac:dyDescent="0.25">
      <c r="A1010" s="6">
        <v>881</v>
      </c>
      <c r="B1010" t="s">
        <v>1258</v>
      </c>
      <c r="C1010" t="s">
        <v>74</v>
      </c>
      <c r="S1010">
        <f t="shared" si="18"/>
        <v>0</v>
      </c>
      <c r="V1010" s="24"/>
      <c r="W1010" s="24"/>
    </row>
    <row r="1011" spans="1:24" x14ac:dyDescent="0.25">
      <c r="A1011" s="6">
        <v>882</v>
      </c>
      <c r="B1011" t="s">
        <v>1259</v>
      </c>
      <c r="C1011" t="s">
        <v>74</v>
      </c>
      <c r="S1011">
        <f t="shared" si="18"/>
        <v>0</v>
      </c>
      <c r="V1011" s="24"/>
      <c r="W1011" s="24"/>
    </row>
    <row r="1012" spans="1:24" x14ac:dyDescent="0.25">
      <c r="A1012" s="6">
        <v>883</v>
      </c>
      <c r="B1012" t="s">
        <v>1260</v>
      </c>
      <c r="C1012" t="s">
        <v>74</v>
      </c>
      <c r="S1012">
        <f t="shared" si="18"/>
        <v>0</v>
      </c>
      <c r="V1012" s="24"/>
      <c r="W1012" s="24"/>
    </row>
    <row r="1013" spans="1:24" x14ac:dyDescent="0.25">
      <c r="A1013" s="6">
        <v>884</v>
      </c>
      <c r="B1013" t="s">
        <v>1261</v>
      </c>
      <c r="C1013" t="s">
        <v>74</v>
      </c>
      <c r="S1013">
        <f t="shared" si="18"/>
        <v>0</v>
      </c>
      <c r="V1013" s="24"/>
      <c r="W1013" s="24"/>
    </row>
    <row r="1014" spans="1:24" x14ac:dyDescent="0.25">
      <c r="A1014" s="6">
        <v>885</v>
      </c>
      <c r="B1014" t="s">
        <v>1262</v>
      </c>
      <c r="C1014" t="s">
        <v>52</v>
      </c>
      <c r="D1014" t="s">
        <v>1889</v>
      </c>
      <c r="F1014" t="s">
        <v>67</v>
      </c>
      <c r="G1014" t="s">
        <v>31</v>
      </c>
      <c r="H1014" t="s">
        <v>57</v>
      </c>
      <c r="I1014" t="s">
        <v>29</v>
      </c>
      <c r="J1014" t="s">
        <v>24</v>
      </c>
      <c r="K1014" t="s">
        <v>1600</v>
      </c>
      <c r="L1014" t="s">
        <v>197</v>
      </c>
      <c r="S1014">
        <f t="shared" si="18"/>
        <v>0</v>
      </c>
      <c r="V1014" s="24"/>
      <c r="W1014" s="24"/>
      <c r="X1014" t="s">
        <v>1573</v>
      </c>
    </row>
    <row r="1015" spans="1:24" x14ac:dyDescent="0.25">
      <c r="A1015" s="6">
        <v>886</v>
      </c>
      <c r="B1015" t="s">
        <v>1263</v>
      </c>
      <c r="C1015" t="s">
        <v>52</v>
      </c>
      <c r="D1015" t="s">
        <v>1889</v>
      </c>
      <c r="F1015" t="s">
        <v>67</v>
      </c>
      <c r="G1015" t="s">
        <v>33</v>
      </c>
      <c r="H1015" t="s">
        <v>57</v>
      </c>
      <c r="I1015" t="s">
        <v>29</v>
      </c>
      <c r="J1015" t="s">
        <v>24</v>
      </c>
      <c r="K1015" t="s">
        <v>1600</v>
      </c>
      <c r="L1015" t="s">
        <v>197</v>
      </c>
      <c r="S1015">
        <f t="shared" si="18"/>
        <v>0</v>
      </c>
      <c r="V1015" s="24"/>
      <c r="W1015" s="24"/>
      <c r="X1015" t="s">
        <v>1575</v>
      </c>
    </row>
    <row r="1016" spans="1:24" x14ac:dyDescent="0.25">
      <c r="A1016" s="6">
        <v>887</v>
      </c>
      <c r="B1016" t="s">
        <v>1264</v>
      </c>
      <c r="C1016" t="s">
        <v>52</v>
      </c>
      <c r="D1016" t="s">
        <v>1889</v>
      </c>
      <c r="F1016" t="s">
        <v>60</v>
      </c>
      <c r="G1016" t="s">
        <v>64</v>
      </c>
      <c r="H1016" t="s">
        <v>57</v>
      </c>
      <c r="I1016" t="s">
        <v>29</v>
      </c>
      <c r="J1016" t="s">
        <v>24</v>
      </c>
      <c r="K1016" t="s">
        <v>1600</v>
      </c>
      <c r="L1016" t="s">
        <v>197</v>
      </c>
      <c r="S1016">
        <f t="shared" si="18"/>
        <v>0</v>
      </c>
      <c r="V1016" s="24"/>
      <c r="W1016" s="24"/>
    </row>
    <row r="1017" spans="1:24" x14ac:dyDescent="0.25">
      <c r="A1017" s="6">
        <v>888</v>
      </c>
      <c r="B1017" t="s">
        <v>1265</v>
      </c>
      <c r="C1017" t="s">
        <v>74</v>
      </c>
      <c r="S1017">
        <f t="shared" si="18"/>
        <v>0</v>
      </c>
      <c r="V1017" s="24"/>
      <c r="W1017" s="24"/>
    </row>
    <row r="1018" spans="1:24" x14ac:dyDescent="0.25">
      <c r="A1018" s="6">
        <v>889</v>
      </c>
      <c r="B1018" t="s">
        <v>1266</v>
      </c>
      <c r="C1018" t="s">
        <v>74</v>
      </c>
      <c r="S1018">
        <f t="shared" si="18"/>
        <v>0</v>
      </c>
      <c r="V1018" s="24"/>
      <c r="W1018" s="24"/>
    </row>
    <row r="1019" spans="1:24" x14ac:dyDescent="0.25">
      <c r="A1019" s="6">
        <v>890</v>
      </c>
      <c r="B1019" t="s">
        <v>1267</v>
      </c>
      <c r="C1019" t="s">
        <v>74</v>
      </c>
      <c r="S1019">
        <f t="shared" si="18"/>
        <v>0</v>
      </c>
      <c r="V1019" s="24"/>
      <c r="W1019" s="24"/>
    </row>
    <row r="1020" spans="1:24" x14ac:dyDescent="0.25">
      <c r="A1020" s="6">
        <v>891</v>
      </c>
      <c r="B1020" t="s">
        <v>1268</v>
      </c>
      <c r="C1020" t="s">
        <v>74</v>
      </c>
      <c r="S1020">
        <f t="shared" si="18"/>
        <v>0</v>
      </c>
      <c r="V1020" s="24"/>
      <c r="W1020" s="24"/>
    </row>
    <row r="1021" spans="1:24" x14ac:dyDescent="0.25">
      <c r="A1021" s="6">
        <v>892</v>
      </c>
      <c r="B1021" t="s">
        <v>1269</v>
      </c>
      <c r="C1021" t="s">
        <v>74</v>
      </c>
      <c r="S1021">
        <f t="shared" si="18"/>
        <v>0</v>
      </c>
      <c r="V1021" s="24"/>
      <c r="W1021" s="24"/>
    </row>
    <row r="1022" spans="1:24" x14ac:dyDescent="0.25">
      <c r="A1022">
        <v>893</v>
      </c>
      <c r="B1022" t="s">
        <v>1605</v>
      </c>
      <c r="C1022" t="s">
        <v>74</v>
      </c>
      <c r="S1022">
        <f t="shared" si="18"/>
        <v>0</v>
      </c>
      <c r="V1022" s="24"/>
      <c r="W1022" s="24"/>
    </row>
    <row r="1023" spans="1:24" x14ac:dyDescent="0.25">
      <c r="A1023" s="6">
        <v>894</v>
      </c>
      <c r="B1023" t="s">
        <v>1620</v>
      </c>
      <c r="C1023" t="s">
        <v>74</v>
      </c>
      <c r="S1023">
        <f t="shared" si="18"/>
        <v>0</v>
      </c>
      <c r="V1023" s="24"/>
      <c r="W1023" s="24"/>
    </row>
    <row r="1024" spans="1:24" x14ac:dyDescent="0.25">
      <c r="A1024">
        <v>895</v>
      </c>
      <c r="B1024" t="s">
        <v>1619</v>
      </c>
      <c r="C1024" t="s">
        <v>74</v>
      </c>
      <c r="S1024">
        <f t="shared" si="18"/>
        <v>0</v>
      </c>
      <c r="V1024" s="24"/>
      <c r="W1024" s="24"/>
    </row>
    <row r="1025" spans="1:24" x14ac:dyDescent="0.25">
      <c r="A1025" s="6">
        <v>896</v>
      </c>
      <c r="B1025" t="s">
        <v>1618</v>
      </c>
      <c r="C1025" t="s">
        <v>74</v>
      </c>
      <c r="S1025">
        <f t="shared" si="18"/>
        <v>0</v>
      </c>
      <c r="V1025" s="24"/>
      <c r="W1025" s="24"/>
    </row>
    <row r="1026" spans="1:24" x14ac:dyDescent="0.25">
      <c r="A1026">
        <v>897</v>
      </c>
      <c r="B1026" t="s">
        <v>1617</v>
      </c>
      <c r="C1026" t="s">
        <v>74</v>
      </c>
      <c r="S1026">
        <f t="shared" si="18"/>
        <v>0</v>
      </c>
      <c r="V1026" s="24"/>
      <c r="W1026" s="24"/>
    </row>
    <row r="1027" spans="1:24" x14ac:dyDescent="0.25">
      <c r="A1027" s="6">
        <v>898</v>
      </c>
      <c r="B1027" t="s">
        <v>1270</v>
      </c>
      <c r="C1027" t="s">
        <v>74</v>
      </c>
      <c r="S1027">
        <f t="shared" si="18"/>
        <v>0</v>
      </c>
      <c r="V1027" s="24"/>
      <c r="W1027" s="24"/>
    </row>
    <row r="1028" spans="1:24" x14ac:dyDescent="0.25">
      <c r="A1028" s="6">
        <v>899</v>
      </c>
      <c r="B1028" t="s">
        <v>1632</v>
      </c>
      <c r="C1028" t="s">
        <v>52</v>
      </c>
      <c r="F1028" t="s">
        <v>60</v>
      </c>
      <c r="G1028" t="s">
        <v>114</v>
      </c>
      <c r="H1028" t="s">
        <v>54</v>
      </c>
      <c r="I1028" t="s">
        <v>1</v>
      </c>
      <c r="J1028" t="s">
        <v>3</v>
      </c>
      <c r="K1028" t="s">
        <v>1597</v>
      </c>
      <c r="L1028" t="s">
        <v>129</v>
      </c>
      <c r="S1028">
        <f t="shared" si="18"/>
        <v>0</v>
      </c>
      <c r="V1028" s="24"/>
      <c r="W1028" s="24"/>
    </row>
    <row r="1029" spans="1:24" x14ac:dyDescent="0.25">
      <c r="A1029" s="6">
        <v>900</v>
      </c>
      <c r="B1029" t="s">
        <v>1633</v>
      </c>
      <c r="C1029" t="s">
        <v>52</v>
      </c>
      <c r="F1029" t="s">
        <v>60</v>
      </c>
      <c r="G1029" t="s">
        <v>102</v>
      </c>
      <c r="H1029" t="s">
        <v>57</v>
      </c>
      <c r="I1029" t="s">
        <v>10</v>
      </c>
      <c r="J1029" t="s">
        <v>17</v>
      </c>
      <c r="K1029" t="s">
        <v>1600</v>
      </c>
      <c r="L1029" t="s">
        <v>88</v>
      </c>
      <c r="S1029">
        <f t="shared" si="18"/>
        <v>0</v>
      </c>
      <c r="V1029" s="24"/>
      <c r="W1029" s="24"/>
    </row>
    <row r="1030" spans="1:24" x14ac:dyDescent="0.25">
      <c r="A1030" s="6">
        <v>901</v>
      </c>
      <c r="B1030" t="s">
        <v>1634</v>
      </c>
      <c r="C1030" t="s">
        <v>52</v>
      </c>
      <c r="F1030" t="s">
        <v>60</v>
      </c>
      <c r="G1030" t="s">
        <v>102</v>
      </c>
      <c r="H1030" t="s">
        <v>57</v>
      </c>
      <c r="I1030" t="s">
        <v>23</v>
      </c>
      <c r="J1030" t="s">
        <v>1</v>
      </c>
      <c r="K1030" t="s">
        <v>1598</v>
      </c>
      <c r="L1030" t="s">
        <v>129</v>
      </c>
      <c r="S1030">
        <f t="shared" si="18"/>
        <v>0</v>
      </c>
      <c r="V1030" s="24"/>
      <c r="W1030" s="24"/>
      <c r="X1030" t="s">
        <v>1660</v>
      </c>
    </row>
    <row r="1031" spans="1:24" x14ac:dyDescent="0.25">
      <c r="A1031" s="6">
        <v>902</v>
      </c>
      <c r="B1031" t="s">
        <v>1635</v>
      </c>
      <c r="C1031" t="s">
        <v>52</v>
      </c>
      <c r="F1031" t="s">
        <v>60</v>
      </c>
      <c r="G1031" t="s">
        <v>102</v>
      </c>
      <c r="H1031" t="s">
        <v>54</v>
      </c>
      <c r="I1031" t="s">
        <v>15</v>
      </c>
      <c r="J1031" t="s">
        <v>24</v>
      </c>
      <c r="K1031" t="s">
        <v>1598</v>
      </c>
      <c r="L1031" t="s">
        <v>197</v>
      </c>
      <c r="S1031">
        <f t="shared" si="18"/>
        <v>0</v>
      </c>
      <c r="V1031" s="24"/>
      <c r="W1031" s="24"/>
    </row>
    <row r="1032" spans="1:24" x14ac:dyDescent="0.25">
      <c r="A1032" s="6">
        <v>903</v>
      </c>
      <c r="B1032" t="s">
        <v>1636</v>
      </c>
      <c r="C1032" t="s">
        <v>74</v>
      </c>
      <c r="S1032">
        <f t="shared" si="18"/>
        <v>0</v>
      </c>
      <c r="V1032" s="24"/>
      <c r="W1032" s="24"/>
    </row>
    <row r="1033" spans="1:24" x14ac:dyDescent="0.25">
      <c r="A1033" s="6">
        <v>904</v>
      </c>
      <c r="B1033" t="s">
        <v>1637</v>
      </c>
      <c r="C1033" t="s">
        <v>74</v>
      </c>
      <c r="S1033">
        <f t="shared" si="18"/>
        <v>0</v>
      </c>
      <c r="V1033" s="24"/>
      <c r="W1033" s="24"/>
    </row>
    <row r="1034" spans="1:24" x14ac:dyDescent="0.25">
      <c r="A1034" s="6">
        <v>905</v>
      </c>
      <c r="B1034" t="s">
        <v>1638</v>
      </c>
      <c r="C1034" t="s">
        <v>74</v>
      </c>
      <c r="S1034">
        <f t="shared" si="18"/>
        <v>0</v>
      </c>
      <c r="V1034" s="24"/>
      <c r="W1034" s="24"/>
    </row>
    <row r="1035" spans="1:24" x14ac:dyDescent="0.25">
      <c r="V1035" s="24"/>
      <c r="W1035" s="24"/>
    </row>
    <row r="1036" spans="1:24" s="5" customFormat="1" x14ac:dyDescent="0.25">
      <c r="B1036" s="5" t="s">
        <v>1786</v>
      </c>
      <c r="T1036" s="20"/>
      <c r="U1036" s="12"/>
      <c r="V1036" s="27"/>
      <c r="W1036" s="27"/>
    </row>
    <row r="1037" spans="1:24" x14ac:dyDescent="0.25">
      <c r="A1037" s="6">
        <v>906</v>
      </c>
      <c r="B1037" t="s">
        <v>1693</v>
      </c>
      <c r="C1037" t="s">
        <v>74</v>
      </c>
      <c r="S1037">
        <f t="shared" ref="S1037:S1100" si="19">SUM(M1037:R1037)</f>
        <v>0</v>
      </c>
      <c r="V1037" s="24"/>
      <c r="W1037" s="24"/>
    </row>
    <row r="1038" spans="1:24" x14ac:dyDescent="0.25">
      <c r="A1038" s="6">
        <v>907</v>
      </c>
      <c r="B1038" t="s">
        <v>1694</v>
      </c>
      <c r="C1038" t="s">
        <v>74</v>
      </c>
      <c r="S1038">
        <f t="shared" si="19"/>
        <v>0</v>
      </c>
      <c r="V1038" s="24"/>
      <c r="W1038" s="24"/>
    </row>
    <row r="1039" spans="1:24" x14ac:dyDescent="0.25">
      <c r="A1039" s="6">
        <v>908</v>
      </c>
      <c r="B1039" t="s">
        <v>1695</v>
      </c>
      <c r="C1039" t="s">
        <v>74</v>
      </c>
      <c r="S1039">
        <f t="shared" si="19"/>
        <v>0</v>
      </c>
      <c r="V1039" s="24"/>
      <c r="W1039" s="24"/>
    </row>
    <row r="1040" spans="1:24" x14ac:dyDescent="0.25">
      <c r="A1040" s="6">
        <v>909</v>
      </c>
      <c r="B1040" t="s">
        <v>1696</v>
      </c>
      <c r="C1040" t="s">
        <v>74</v>
      </c>
      <c r="S1040">
        <f t="shared" si="19"/>
        <v>0</v>
      </c>
      <c r="V1040" s="24"/>
      <c r="W1040" s="24"/>
    </row>
    <row r="1041" spans="1:23" x14ac:dyDescent="0.25">
      <c r="A1041" s="6">
        <v>910</v>
      </c>
      <c r="B1041" t="s">
        <v>1697</v>
      </c>
      <c r="C1041" t="s">
        <v>74</v>
      </c>
      <c r="S1041">
        <f t="shared" si="19"/>
        <v>0</v>
      </c>
      <c r="V1041" s="24"/>
      <c r="W1041" s="24"/>
    </row>
    <row r="1042" spans="1:23" x14ac:dyDescent="0.25">
      <c r="A1042" s="6">
        <v>911</v>
      </c>
      <c r="B1042" t="s">
        <v>1698</v>
      </c>
      <c r="C1042" t="s">
        <v>74</v>
      </c>
      <c r="S1042">
        <f t="shared" si="19"/>
        <v>0</v>
      </c>
      <c r="V1042" s="24"/>
      <c r="W1042" s="24"/>
    </row>
    <row r="1043" spans="1:23" x14ac:dyDescent="0.25">
      <c r="A1043" s="6">
        <v>912</v>
      </c>
      <c r="B1043" t="s">
        <v>1699</v>
      </c>
      <c r="C1043" t="s">
        <v>74</v>
      </c>
      <c r="S1043">
        <f t="shared" si="19"/>
        <v>0</v>
      </c>
      <c r="V1043" s="24"/>
      <c r="W1043" s="24"/>
    </row>
    <row r="1044" spans="1:23" x14ac:dyDescent="0.25">
      <c r="A1044" s="6">
        <v>913</v>
      </c>
      <c r="B1044" t="s">
        <v>1700</v>
      </c>
      <c r="C1044" t="s">
        <v>74</v>
      </c>
      <c r="S1044">
        <f t="shared" si="19"/>
        <v>0</v>
      </c>
      <c r="V1044" s="24"/>
      <c r="W1044" s="24"/>
    </row>
    <row r="1045" spans="1:23" x14ac:dyDescent="0.25">
      <c r="A1045" s="6">
        <v>914</v>
      </c>
      <c r="B1045" t="s">
        <v>1701</v>
      </c>
      <c r="C1045" t="s">
        <v>74</v>
      </c>
      <c r="S1045">
        <f t="shared" si="19"/>
        <v>0</v>
      </c>
      <c r="V1045" s="24"/>
      <c r="W1045" s="24"/>
    </row>
    <row r="1046" spans="1:23" x14ac:dyDescent="0.25">
      <c r="A1046" s="6">
        <v>915</v>
      </c>
      <c r="B1046" t="s">
        <v>1702</v>
      </c>
      <c r="C1046" t="s">
        <v>74</v>
      </c>
      <c r="S1046">
        <f t="shared" si="19"/>
        <v>0</v>
      </c>
      <c r="V1046" s="24"/>
      <c r="W1046" s="24"/>
    </row>
    <row r="1047" spans="1:23" x14ac:dyDescent="0.25">
      <c r="A1047" s="6">
        <v>916</v>
      </c>
      <c r="B1047" t="s">
        <v>1703</v>
      </c>
      <c r="C1047" t="s">
        <v>74</v>
      </c>
      <c r="S1047">
        <f t="shared" si="19"/>
        <v>0</v>
      </c>
      <c r="V1047" s="24"/>
      <c r="W1047" s="24"/>
    </row>
    <row r="1048" spans="1:23" x14ac:dyDescent="0.25">
      <c r="A1048" s="6">
        <v>917</v>
      </c>
      <c r="B1048" t="s">
        <v>1704</v>
      </c>
      <c r="C1048" t="s">
        <v>74</v>
      </c>
      <c r="S1048">
        <f t="shared" si="19"/>
        <v>0</v>
      </c>
      <c r="V1048" s="24"/>
      <c r="W1048" s="24"/>
    </row>
    <row r="1049" spans="1:23" x14ac:dyDescent="0.25">
      <c r="A1049" s="6">
        <v>918</v>
      </c>
      <c r="B1049" t="s">
        <v>1705</v>
      </c>
      <c r="C1049" t="s">
        <v>74</v>
      </c>
      <c r="S1049">
        <f t="shared" si="19"/>
        <v>0</v>
      </c>
      <c r="V1049" s="24"/>
      <c r="W1049" s="24"/>
    </row>
    <row r="1050" spans="1:23" x14ac:dyDescent="0.25">
      <c r="A1050" s="6">
        <v>919</v>
      </c>
      <c r="B1050" t="s">
        <v>1706</v>
      </c>
      <c r="C1050" t="s">
        <v>74</v>
      </c>
      <c r="S1050">
        <f t="shared" si="19"/>
        <v>0</v>
      </c>
      <c r="V1050" s="24"/>
      <c r="W1050" s="24"/>
    </row>
    <row r="1051" spans="1:23" x14ac:dyDescent="0.25">
      <c r="A1051" s="6">
        <v>920</v>
      </c>
      <c r="B1051" t="s">
        <v>1707</v>
      </c>
      <c r="C1051" t="s">
        <v>74</v>
      </c>
      <c r="S1051">
        <f t="shared" si="19"/>
        <v>0</v>
      </c>
      <c r="V1051" s="24"/>
      <c r="W1051" s="24"/>
    </row>
    <row r="1052" spans="1:23" x14ac:dyDescent="0.25">
      <c r="A1052" s="6">
        <v>921</v>
      </c>
      <c r="B1052" t="s">
        <v>1708</v>
      </c>
      <c r="C1052" t="s">
        <v>74</v>
      </c>
      <c r="S1052">
        <f t="shared" si="19"/>
        <v>0</v>
      </c>
      <c r="V1052" s="24"/>
      <c r="W1052" s="24"/>
    </row>
    <row r="1053" spans="1:23" x14ac:dyDescent="0.25">
      <c r="A1053" s="6">
        <v>922</v>
      </c>
      <c r="B1053" t="s">
        <v>1709</v>
      </c>
      <c r="C1053" t="s">
        <v>74</v>
      </c>
      <c r="S1053">
        <f t="shared" si="19"/>
        <v>0</v>
      </c>
      <c r="V1053" s="24"/>
      <c r="W1053" s="24"/>
    </row>
    <row r="1054" spans="1:23" x14ac:dyDescent="0.25">
      <c r="A1054" s="6">
        <v>923</v>
      </c>
      <c r="B1054" t="s">
        <v>1710</v>
      </c>
      <c r="C1054" t="s">
        <v>74</v>
      </c>
      <c r="S1054">
        <f t="shared" si="19"/>
        <v>0</v>
      </c>
      <c r="V1054" s="24"/>
      <c r="W1054" s="24"/>
    </row>
    <row r="1055" spans="1:23" x14ac:dyDescent="0.25">
      <c r="A1055" s="6">
        <v>924</v>
      </c>
      <c r="B1055" t="s">
        <v>1711</v>
      </c>
      <c r="C1055" t="s">
        <v>74</v>
      </c>
      <c r="S1055">
        <f t="shared" si="19"/>
        <v>0</v>
      </c>
      <c r="V1055" s="24"/>
      <c r="W1055" s="24"/>
    </row>
    <row r="1056" spans="1:23" x14ac:dyDescent="0.25">
      <c r="A1056" s="6">
        <v>925</v>
      </c>
      <c r="B1056" t="s">
        <v>1712</v>
      </c>
      <c r="C1056" t="s">
        <v>74</v>
      </c>
      <c r="S1056">
        <f t="shared" si="19"/>
        <v>0</v>
      </c>
      <c r="V1056" s="24"/>
      <c r="W1056" s="24"/>
    </row>
    <row r="1057" spans="1:24" x14ac:dyDescent="0.25">
      <c r="A1057" s="6">
        <v>926</v>
      </c>
      <c r="B1057" t="s">
        <v>1713</v>
      </c>
      <c r="C1057" t="s">
        <v>74</v>
      </c>
      <c r="S1057">
        <f t="shared" si="19"/>
        <v>0</v>
      </c>
      <c r="V1057" s="24"/>
      <c r="W1057" s="24"/>
    </row>
    <row r="1058" spans="1:24" x14ac:dyDescent="0.25">
      <c r="A1058" s="6">
        <v>927</v>
      </c>
      <c r="B1058" t="s">
        <v>1714</v>
      </c>
      <c r="C1058" t="s">
        <v>74</v>
      </c>
      <c r="S1058">
        <f t="shared" si="19"/>
        <v>0</v>
      </c>
      <c r="V1058" s="24"/>
      <c r="W1058" s="24"/>
    </row>
    <row r="1059" spans="1:24" x14ac:dyDescent="0.25">
      <c r="A1059" s="6">
        <v>928</v>
      </c>
      <c r="B1059" t="s">
        <v>1715</v>
      </c>
      <c r="C1059" t="s">
        <v>52</v>
      </c>
      <c r="D1059" t="s">
        <v>52</v>
      </c>
      <c r="F1059" t="s">
        <v>112</v>
      </c>
      <c r="G1059" t="s">
        <v>31</v>
      </c>
      <c r="H1059" t="s">
        <v>84</v>
      </c>
      <c r="I1059" t="s">
        <v>27</v>
      </c>
      <c r="J1059" t="s">
        <v>1</v>
      </c>
      <c r="K1059" t="s">
        <v>1</v>
      </c>
      <c r="L1059" t="s">
        <v>55</v>
      </c>
      <c r="M1059">
        <v>41</v>
      </c>
      <c r="N1059">
        <v>35</v>
      </c>
      <c r="O1059">
        <v>45</v>
      </c>
      <c r="P1059">
        <v>58</v>
      </c>
      <c r="Q1059">
        <v>51</v>
      </c>
      <c r="R1059">
        <v>30</v>
      </c>
      <c r="S1059">
        <f t="shared" si="19"/>
        <v>260</v>
      </c>
      <c r="T1059" s="17">
        <v>255</v>
      </c>
      <c r="U1059" s="11">
        <v>52</v>
      </c>
      <c r="V1059" s="24">
        <v>0.3</v>
      </c>
      <c r="W1059" s="28">
        <v>4.5</v>
      </c>
      <c r="X1059" t="s">
        <v>1807</v>
      </c>
    </row>
    <row r="1060" spans="1:24" x14ac:dyDescent="0.25">
      <c r="A1060" s="6">
        <v>929</v>
      </c>
      <c r="B1060" t="s">
        <v>1716</v>
      </c>
      <c r="C1060" t="s">
        <v>52</v>
      </c>
      <c r="D1060" t="s">
        <v>52</v>
      </c>
      <c r="F1060" t="s">
        <v>112</v>
      </c>
      <c r="G1060" t="s">
        <v>33</v>
      </c>
      <c r="H1060" t="s">
        <v>87</v>
      </c>
      <c r="I1060" t="s">
        <v>27</v>
      </c>
      <c r="J1060" t="s">
        <v>1</v>
      </c>
      <c r="K1060" t="s">
        <v>1</v>
      </c>
      <c r="L1060" t="s">
        <v>136</v>
      </c>
      <c r="M1060">
        <v>52</v>
      </c>
      <c r="N1060">
        <v>53</v>
      </c>
      <c r="O1060">
        <v>60</v>
      </c>
      <c r="P1060">
        <v>78</v>
      </c>
      <c r="Q1060">
        <v>78</v>
      </c>
      <c r="R1060" s="15">
        <v>38</v>
      </c>
      <c r="S1060">
        <f t="shared" si="19"/>
        <v>359</v>
      </c>
      <c r="T1060" s="15">
        <v>130</v>
      </c>
      <c r="U1060" s="11">
        <v>124</v>
      </c>
      <c r="V1060" s="24">
        <v>0.6</v>
      </c>
      <c r="W1060" s="24">
        <v>11.9</v>
      </c>
    </row>
    <row r="1061" spans="1:24" x14ac:dyDescent="0.25">
      <c r="A1061" s="6">
        <v>930</v>
      </c>
      <c r="B1061" t="s">
        <v>1717</v>
      </c>
      <c r="C1061" t="s">
        <v>52</v>
      </c>
      <c r="D1061" t="s">
        <v>52</v>
      </c>
      <c r="F1061" t="s">
        <v>60</v>
      </c>
      <c r="G1061" t="s">
        <v>114</v>
      </c>
      <c r="H1061" t="s">
        <v>54</v>
      </c>
      <c r="I1061" t="s">
        <v>27</v>
      </c>
      <c r="J1061" t="s">
        <v>1</v>
      </c>
      <c r="K1061" t="s">
        <v>1</v>
      </c>
      <c r="L1061" t="s">
        <v>136</v>
      </c>
      <c r="M1061">
        <v>78</v>
      </c>
      <c r="N1061">
        <v>69</v>
      </c>
      <c r="O1061">
        <v>90</v>
      </c>
      <c r="P1061">
        <v>125</v>
      </c>
      <c r="Q1061">
        <v>109</v>
      </c>
      <c r="R1061" s="15">
        <v>47</v>
      </c>
      <c r="S1061">
        <f t="shared" si="19"/>
        <v>518</v>
      </c>
      <c r="T1061" s="15">
        <v>65</v>
      </c>
      <c r="U1061" s="14">
        <v>215</v>
      </c>
      <c r="V1061" s="24">
        <v>1.4</v>
      </c>
      <c r="W1061" s="24">
        <v>48.2</v>
      </c>
    </row>
    <row r="1062" spans="1:24" x14ac:dyDescent="0.25">
      <c r="A1062" s="6">
        <v>931</v>
      </c>
      <c r="B1062" t="s">
        <v>1718</v>
      </c>
      <c r="C1062" t="s">
        <v>74</v>
      </c>
      <c r="S1062">
        <f t="shared" si="19"/>
        <v>0</v>
      </c>
      <c r="V1062" s="24"/>
      <c r="W1062" s="24"/>
    </row>
    <row r="1063" spans="1:24" x14ac:dyDescent="0.25">
      <c r="A1063" s="6">
        <v>932</v>
      </c>
      <c r="B1063" t="s">
        <v>1719</v>
      </c>
      <c r="C1063" t="s">
        <v>74</v>
      </c>
      <c r="S1063">
        <f t="shared" si="19"/>
        <v>0</v>
      </c>
      <c r="V1063" s="24"/>
      <c r="W1063" s="24"/>
    </row>
    <row r="1064" spans="1:24" x14ac:dyDescent="0.25">
      <c r="A1064" s="6">
        <v>933</v>
      </c>
      <c r="B1064" t="s">
        <v>1720</v>
      </c>
      <c r="C1064" t="s">
        <v>74</v>
      </c>
      <c r="S1064">
        <f t="shared" si="19"/>
        <v>0</v>
      </c>
      <c r="V1064" s="24"/>
      <c r="W1064" s="24"/>
    </row>
    <row r="1065" spans="1:24" x14ac:dyDescent="0.25">
      <c r="A1065" s="6">
        <v>934</v>
      </c>
      <c r="B1065" t="s">
        <v>1721</v>
      </c>
      <c r="C1065" t="s">
        <v>74</v>
      </c>
      <c r="S1065">
        <f t="shared" si="19"/>
        <v>0</v>
      </c>
      <c r="V1065" s="24"/>
      <c r="W1065" s="24"/>
    </row>
    <row r="1066" spans="1:24" x14ac:dyDescent="0.25">
      <c r="A1066" s="6">
        <v>935</v>
      </c>
      <c r="B1066" t="s">
        <v>1722</v>
      </c>
      <c r="C1066" t="s">
        <v>74</v>
      </c>
      <c r="S1066">
        <f t="shared" si="19"/>
        <v>0</v>
      </c>
      <c r="V1066" s="24"/>
      <c r="W1066" s="24"/>
    </row>
    <row r="1067" spans="1:24" x14ac:dyDescent="0.25">
      <c r="A1067" s="6">
        <v>936</v>
      </c>
      <c r="B1067" t="s">
        <v>1723</v>
      </c>
      <c r="C1067" t="s">
        <v>74</v>
      </c>
      <c r="S1067">
        <f t="shared" si="19"/>
        <v>0</v>
      </c>
      <c r="V1067" s="24"/>
      <c r="W1067" s="24"/>
    </row>
    <row r="1068" spans="1:24" x14ac:dyDescent="0.25">
      <c r="A1068" s="6">
        <v>937</v>
      </c>
      <c r="B1068" t="s">
        <v>1724</v>
      </c>
      <c r="C1068" t="s">
        <v>74</v>
      </c>
      <c r="S1068">
        <f t="shared" si="19"/>
        <v>0</v>
      </c>
      <c r="V1068" s="24"/>
      <c r="W1068" s="24"/>
    </row>
    <row r="1069" spans="1:24" x14ac:dyDescent="0.25">
      <c r="A1069" s="6">
        <v>938</v>
      </c>
      <c r="B1069" t="s">
        <v>1725</v>
      </c>
      <c r="C1069" t="s">
        <v>74</v>
      </c>
      <c r="S1069">
        <f t="shared" si="19"/>
        <v>0</v>
      </c>
      <c r="V1069" s="24"/>
      <c r="W1069" s="24"/>
    </row>
    <row r="1070" spans="1:24" x14ac:dyDescent="0.25">
      <c r="A1070" s="6">
        <v>939</v>
      </c>
      <c r="B1070" t="s">
        <v>1726</v>
      </c>
      <c r="C1070" t="s">
        <v>74</v>
      </c>
      <c r="S1070">
        <f t="shared" si="19"/>
        <v>0</v>
      </c>
      <c r="V1070" s="24"/>
      <c r="W1070" s="24"/>
    </row>
    <row r="1071" spans="1:24" x14ac:dyDescent="0.25">
      <c r="A1071" s="6">
        <v>940</v>
      </c>
      <c r="B1071" t="s">
        <v>1727</v>
      </c>
      <c r="C1071" t="s">
        <v>52</v>
      </c>
      <c r="F1071" t="s">
        <v>112</v>
      </c>
      <c r="G1071" t="s">
        <v>31</v>
      </c>
      <c r="H1071" t="s">
        <v>84</v>
      </c>
      <c r="I1071" t="s">
        <v>22</v>
      </c>
      <c r="J1071" t="s">
        <v>28</v>
      </c>
      <c r="K1071" t="s">
        <v>1</v>
      </c>
      <c r="L1071" t="s">
        <v>100</v>
      </c>
      <c r="S1071">
        <f t="shared" si="19"/>
        <v>0</v>
      </c>
      <c r="V1071" s="24"/>
      <c r="W1071" s="24"/>
      <c r="X1071" t="s">
        <v>1806</v>
      </c>
    </row>
    <row r="1072" spans="1:24" x14ac:dyDescent="0.25">
      <c r="A1072" s="6">
        <v>941</v>
      </c>
      <c r="B1072" t="s">
        <v>1728</v>
      </c>
      <c r="C1072" t="s">
        <v>52</v>
      </c>
      <c r="F1072" t="s">
        <v>60</v>
      </c>
      <c r="G1072" t="s">
        <v>102</v>
      </c>
      <c r="H1072" t="s">
        <v>87</v>
      </c>
      <c r="I1072" t="s">
        <v>22</v>
      </c>
      <c r="J1072" t="s">
        <v>28</v>
      </c>
      <c r="K1072" t="s">
        <v>1</v>
      </c>
      <c r="L1072" t="s">
        <v>100</v>
      </c>
      <c r="S1072">
        <f t="shared" si="19"/>
        <v>0</v>
      </c>
      <c r="V1072" s="24"/>
      <c r="W1072" s="24"/>
    </row>
    <row r="1073" spans="1:24" x14ac:dyDescent="0.25">
      <c r="A1073" s="6">
        <v>942</v>
      </c>
      <c r="B1073" t="s">
        <v>1729</v>
      </c>
      <c r="C1073" t="s">
        <v>74</v>
      </c>
      <c r="S1073">
        <f t="shared" si="19"/>
        <v>0</v>
      </c>
      <c r="V1073" s="24"/>
      <c r="W1073" s="24"/>
    </row>
    <row r="1074" spans="1:24" x14ac:dyDescent="0.25">
      <c r="A1074" s="6">
        <v>943</v>
      </c>
      <c r="B1074" t="s">
        <v>1730</v>
      </c>
      <c r="C1074" t="s">
        <v>74</v>
      </c>
      <c r="S1074">
        <f t="shared" si="19"/>
        <v>0</v>
      </c>
      <c r="V1074" s="24"/>
      <c r="W1074" s="24"/>
    </row>
    <row r="1075" spans="1:24" x14ac:dyDescent="0.25">
      <c r="A1075" s="6">
        <v>944</v>
      </c>
      <c r="B1075" t="s">
        <v>1731</v>
      </c>
      <c r="C1075" t="s">
        <v>74</v>
      </c>
      <c r="S1075">
        <f t="shared" si="19"/>
        <v>0</v>
      </c>
      <c r="V1075" s="24"/>
      <c r="W1075" s="24"/>
    </row>
    <row r="1076" spans="1:24" x14ac:dyDescent="0.25">
      <c r="A1076" s="6">
        <v>945</v>
      </c>
      <c r="B1076" t="s">
        <v>1732</v>
      </c>
      <c r="C1076" t="s">
        <v>74</v>
      </c>
      <c r="S1076">
        <f t="shared" si="19"/>
        <v>0</v>
      </c>
      <c r="V1076" s="24"/>
      <c r="W1076" s="24"/>
    </row>
    <row r="1077" spans="1:24" x14ac:dyDescent="0.25">
      <c r="A1077" s="6">
        <v>946</v>
      </c>
      <c r="B1077" t="s">
        <v>1733</v>
      </c>
      <c r="C1077" t="s">
        <v>74</v>
      </c>
      <c r="S1077">
        <f t="shared" si="19"/>
        <v>0</v>
      </c>
      <c r="V1077" s="24"/>
      <c r="W1077" s="24"/>
    </row>
    <row r="1078" spans="1:24" x14ac:dyDescent="0.25">
      <c r="A1078" s="6">
        <v>947</v>
      </c>
      <c r="B1078" t="s">
        <v>1734</v>
      </c>
      <c r="C1078" t="s">
        <v>74</v>
      </c>
      <c r="S1078">
        <f t="shared" si="19"/>
        <v>0</v>
      </c>
      <c r="V1078" s="24"/>
      <c r="W1078" s="24"/>
    </row>
    <row r="1079" spans="1:24" x14ac:dyDescent="0.25">
      <c r="A1079" s="6">
        <v>948</v>
      </c>
      <c r="B1079" t="s">
        <v>1735</v>
      </c>
      <c r="C1079" t="s">
        <v>74</v>
      </c>
      <c r="S1079">
        <f t="shared" si="19"/>
        <v>0</v>
      </c>
      <c r="V1079" s="24"/>
      <c r="W1079" s="24"/>
    </row>
    <row r="1080" spans="1:24" x14ac:dyDescent="0.25">
      <c r="A1080" s="6">
        <v>949</v>
      </c>
      <c r="B1080" t="s">
        <v>1736</v>
      </c>
      <c r="C1080" t="s">
        <v>74</v>
      </c>
      <c r="S1080">
        <f t="shared" si="19"/>
        <v>0</v>
      </c>
      <c r="V1080" s="24"/>
      <c r="W1080" s="24"/>
    </row>
    <row r="1081" spans="1:24" x14ac:dyDescent="0.25">
      <c r="A1081" s="6">
        <v>950</v>
      </c>
      <c r="B1081" t="s">
        <v>1737</v>
      </c>
      <c r="C1081" t="s">
        <v>74</v>
      </c>
      <c r="S1081">
        <f t="shared" si="19"/>
        <v>0</v>
      </c>
      <c r="V1081" s="24"/>
      <c r="W1081" s="24"/>
    </row>
    <row r="1082" spans="1:24" x14ac:dyDescent="0.25">
      <c r="A1082" s="6">
        <v>951</v>
      </c>
      <c r="B1082" t="s">
        <v>1738</v>
      </c>
      <c r="C1082" t="s">
        <v>74</v>
      </c>
      <c r="S1082">
        <f t="shared" si="19"/>
        <v>0</v>
      </c>
      <c r="V1082" s="24"/>
      <c r="W1082" s="24"/>
    </row>
    <row r="1083" spans="1:24" x14ac:dyDescent="0.25">
      <c r="A1083" s="6">
        <v>952</v>
      </c>
      <c r="B1083" t="s">
        <v>1739</v>
      </c>
      <c r="C1083" t="s">
        <v>74</v>
      </c>
      <c r="S1083">
        <f t="shared" si="19"/>
        <v>0</v>
      </c>
      <c r="V1083" s="24"/>
      <c r="W1083" s="24"/>
    </row>
    <row r="1084" spans="1:24" x14ac:dyDescent="0.25">
      <c r="A1084" s="6">
        <v>953</v>
      </c>
      <c r="B1084" t="s">
        <v>1740</v>
      </c>
      <c r="C1084" t="s">
        <v>74</v>
      </c>
      <c r="S1084">
        <f t="shared" si="19"/>
        <v>0</v>
      </c>
      <c r="V1084" s="24"/>
      <c r="W1084" s="24"/>
    </row>
    <row r="1085" spans="1:24" x14ac:dyDescent="0.25">
      <c r="A1085" s="6">
        <v>954</v>
      </c>
      <c r="B1085" t="s">
        <v>1741</v>
      </c>
      <c r="C1085" t="s">
        <v>74</v>
      </c>
      <c r="S1085">
        <f t="shared" si="19"/>
        <v>0</v>
      </c>
      <c r="V1085" s="24"/>
      <c r="W1085" s="24"/>
    </row>
    <row r="1086" spans="1:24" x14ac:dyDescent="0.25">
      <c r="A1086" s="6">
        <v>955</v>
      </c>
      <c r="B1086" t="s">
        <v>1742</v>
      </c>
      <c r="C1086" t="s">
        <v>74</v>
      </c>
      <c r="S1086">
        <f t="shared" si="19"/>
        <v>0</v>
      </c>
      <c r="V1086" s="24"/>
      <c r="W1086" s="24"/>
    </row>
    <row r="1087" spans="1:24" x14ac:dyDescent="0.25">
      <c r="A1087" s="6">
        <v>956</v>
      </c>
      <c r="B1087" t="s">
        <v>1743</v>
      </c>
      <c r="C1087" t="s">
        <v>74</v>
      </c>
      <c r="S1087">
        <f t="shared" si="19"/>
        <v>0</v>
      </c>
      <c r="V1087" s="24"/>
      <c r="W1087" s="24"/>
    </row>
    <row r="1088" spans="1:24" x14ac:dyDescent="0.25">
      <c r="A1088" s="6">
        <v>957</v>
      </c>
      <c r="B1088" t="s">
        <v>1744</v>
      </c>
      <c r="C1088" t="s">
        <v>52</v>
      </c>
      <c r="D1088" t="s">
        <v>52</v>
      </c>
      <c r="F1088" t="s">
        <v>169</v>
      </c>
      <c r="G1088" t="s">
        <v>31</v>
      </c>
      <c r="H1088" t="s">
        <v>54</v>
      </c>
      <c r="I1088" t="s">
        <v>18</v>
      </c>
      <c r="J1088" t="s">
        <v>11</v>
      </c>
      <c r="K1088" t="s">
        <v>1599</v>
      </c>
      <c r="L1088" t="s">
        <v>55</v>
      </c>
      <c r="M1088">
        <v>50</v>
      </c>
      <c r="N1088">
        <v>45</v>
      </c>
      <c r="O1088">
        <v>45</v>
      </c>
      <c r="P1088">
        <v>35</v>
      </c>
      <c r="Q1088">
        <v>64</v>
      </c>
      <c r="R1088">
        <v>58</v>
      </c>
      <c r="S1088">
        <f t="shared" si="19"/>
        <v>297</v>
      </c>
      <c r="T1088" s="17">
        <v>190</v>
      </c>
      <c r="U1088" s="11">
        <v>59</v>
      </c>
      <c r="V1088" s="24">
        <v>0.4</v>
      </c>
      <c r="W1088" s="24">
        <v>8.9</v>
      </c>
      <c r="X1088" t="s">
        <v>1801</v>
      </c>
    </row>
    <row r="1089" spans="1:24" x14ac:dyDescent="0.25">
      <c r="A1089" s="6">
        <v>958</v>
      </c>
      <c r="B1089" t="s">
        <v>1745</v>
      </c>
      <c r="C1089" t="s">
        <v>52</v>
      </c>
      <c r="D1089" t="s">
        <v>52</v>
      </c>
      <c r="F1089" t="s">
        <v>169</v>
      </c>
      <c r="G1089" t="s">
        <v>33</v>
      </c>
      <c r="H1089" t="s">
        <v>54</v>
      </c>
      <c r="I1089" t="s">
        <v>18</v>
      </c>
      <c r="J1089" t="s">
        <v>11</v>
      </c>
      <c r="K1089" t="s">
        <v>1599</v>
      </c>
      <c r="L1089" t="s">
        <v>159</v>
      </c>
      <c r="M1089">
        <v>65</v>
      </c>
      <c r="N1089">
        <v>55</v>
      </c>
      <c r="O1089">
        <v>55</v>
      </c>
      <c r="P1089">
        <v>45</v>
      </c>
      <c r="Q1089">
        <v>82</v>
      </c>
      <c r="R1089">
        <v>78</v>
      </c>
      <c r="S1089">
        <f t="shared" si="19"/>
        <v>380</v>
      </c>
      <c r="T1089" s="17">
        <v>90</v>
      </c>
      <c r="U1089" s="11">
        <v>133</v>
      </c>
      <c r="V1089" s="24">
        <v>0.7</v>
      </c>
      <c r="W1089" s="24">
        <v>59.1</v>
      </c>
      <c r="X1089" t="s">
        <v>1802</v>
      </c>
    </row>
    <row r="1090" spans="1:24" x14ac:dyDescent="0.25">
      <c r="A1090" s="6">
        <v>959</v>
      </c>
      <c r="B1090" t="s">
        <v>1746</v>
      </c>
      <c r="C1090" t="s">
        <v>52</v>
      </c>
      <c r="D1090" t="s">
        <v>52</v>
      </c>
      <c r="F1090" t="s">
        <v>60</v>
      </c>
      <c r="G1090" t="s">
        <v>102</v>
      </c>
      <c r="H1090" t="s">
        <v>57</v>
      </c>
      <c r="I1090" t="s">
        <v>18</v>
      </c>
      <c r="J1090" t="s">
        <v>11</v>
      </c>
      <c r="K1090" t="s">
        <v>1599</v>
      </c>
      <c r="L1090" t="s">
        <v>159</v>
      </c>
      <c r="M1090">
        <v>85</v>
      </c>
      <c r="N1090">
        <v>75</v>
      </c>
      <c r="O1090">
        <v>77</v>
      </c>
      <c r="P1090">
        <v>70</v>
      </c>
      <c r="Q1090">
        <v>105</v>
      </c>
      <c r="R1090">
        <v>94</v>
      </c>
      <c r="S1090">
        <f t="shared" si="19"/>
        <v>506</v>
      </c>
      <c r="T1090" s="17">
        <v>45</v>
      </c>
      <c r="U1090" s="11">
        <v>253</v>
      </c>
      <c r="V1090" s="24">
        <v>0.7</v>
      </c>
      <c r="W1090" s="24">
        <v>112.8</v>
      </c>
    </row>
    <row r="1091" spans="1:24" x14ac:dyDescent="0.25">
      <c r="A1091" s="6">
        <v>960</v>
      </c>
      <c r="B1091" t="s">
        <v>1747</v>
      </c>
      <c r="C1091" t="s">
        <v>74</v>
      </c>
      <c r="S1091">
        <f t="shared" si="19"/>
        <v>0</v>
      </c>
      <c r="V1091" s="24"/>
      <c r="W1091" s="24"/>
    </row>
    <row r="1092" spans="1:24" x14ac:dyDescent="0.25">
      <c r="A1092" s="6">
        <v>961</v>
      </c>
      <c r="B1092" t="s">
        <v>1748</v>
      </c>
      <c r="C1092" t="s">
        <v>74</v>
      </c>
      <c r="S1092">
        <f t="shared" si="19"/>
        <v>0</v>
      </c>
      <c r="V1092" s="24"/>
      <c r="W1092" s="24"/>
    </row>
    <row r="1093" spans="1:24" x14ac:dyDescent="0.25">
      <c r="A1093" s="6">
        <v>962</v>
      </c>
      <c r="B1093" t="s">
        <v>1749</v>
      </c>
      <c r="C1093" t="s">
        <v>74</v>
      </c>
      <c r="S1093">
        <f t="shared" si="19"/>
        <v>0</v>
      </c>
      <c r="V1093" s="24"/>
      <c r="W1093" s="24"/>
    </row>
    <row r="1094" spans="1:24" x14ac:dyDescent="0.25">
      <c r="A1094" s="6">
        <v>963</v>
      </c>
      <c r="B1094" t="s">
        <v>1750</v>
      </c>
      <c r="C1094" t="s">
        <v>74</v>
      </c>
      <c r="S1094">
        <f t="shared" si="19"/>
        <v>0</v>
      </c>
      <c r="V1094" s="24"/>
      <c r="W1094" s="24"/>
    </row>
    <row r="1095" spans="1:24" x14ac:dyDescent="0.25">
      <c r="A1095" s="6">
        <v>964</v>
      </c>
      <c r="B1095" t="s">
        <v>1751</v>
      </c>
      <c r="C1095" t="s">
        <v>74</v>
      </c>
      <c r="S1095">
        <f t="shared" si="19"/>
        <v>0</v>
      </c>
      <c r="V1095" s="24"/>
      <c r="W1095" s="24"/>
    </row>
    <row r="1096" spans="1:24" x14ac:dyDescent="0.25">
      <c r="A1096" s="6">
        <v>965</v>
      </c>
      <c r="B1096" t="s">
        <v>1752</v>
      </c>
      <c r="C1096" t="s">
        <v>74</v>
      </c>
      <c r="S1096">
        <f t="shared" si="19"/>
        <v>0</v>
      </c>
      <c r="V1096" s="24"/>
      <c r="W1096" s="24"/>
    </row>
    <row r="1097" spans="1:24" x14ac:dyDescent="0.25">
      <c r="A1097" s="6">
        <v>966</v>
      </c>
      <c r="B1097" t="s">
        <v>1753</v>
      </c>
      <c r="C1097" t="s">
        <v>74</v>
      </c>
      <c r="S1097">
        <f t="shared" si="19"/>
        <v>0</v>
      </c>
      <c r="V1097" s="24"/>
      <c r="W1097" s="24"/>
    </row>
    <row r="1098" spans="1:24" x14ac:dyDescent="0.25">
      <c r="A1098" s="6">
        <v>967</v>
      </c>
      <c r="B1098" t="s">
        <v>1754</v>
      </c>
      <c r="C1098" t="s">
        <v>74</v>
      </c>
      <c r="S1098">
        <f t="shared" si="19"/>
        <v>0</v>
      </c>
      <c r="V1098" s="24"/>
      <c r="W1098" s="24"/>
    </row>
    <row r="1099" spans="1:24" x14ac:dyDescent="0.25">
      <c r="A1099" s="6">
        <v>968</v>
      </c>
      <c r="B1099" t="s">
        <v>1755</v>
      </c>
      <c r="C1099" t="s">
        <v>74</v>
      </c>
      <c r="S1099">
        <f t="shared" si="19"/>
        <v>0</v>
      </c>
      <c r="V1099" s="24"/>
      <c r="W1099" s="24"/>
    </row>
    <row r="1100" spans="1:24" x14ac:dyDescent="0.25">
      <c r="A1100" s="6">
        <v>969</v>
      </c>
      <c r="B1100" t="s">
        <v>1756</v>
      </c>
      <c r="C1100" t="s">
        <v>74</v>
      </c>
      <c r="S1100">
        <f t="shared" si="19"/>
        <v>0</v>
      </c>
      <c r="V1100" s="24"/>
      <c r="W1100" s="24"/>
      <c r="X1100" t="s">
        <v>1808</v>
      </c>
    </row>
    <row r="1101" spans="1:24" x14ac:dyDescent="0.25">
      <c r="A1101" s="6">
        <v>970</v>
      </c>
      <c r="B1101" t="s">
        <v>1757</v>
      </c>
      <c r="C1101" t="s">
        <v>74</v>
      </c>
      <c r="S1101">
        <f t="shared" ref="S1101:S1156" si="20">SUM(M1101:R1101)</f>
        <v>0</v>
      </c>
      <c r="V1101" s="24"/>
      <c r="W1101" s="24"/>
      <c r="X1101" t="s">
        <v>1855</v>
      </c>
    </row>
    <row r="1102" spans="1:24" x14ac:dyDescent="0.25">
      <c r="A1102" s="6">
        <v>971</v>
      </c>
      <c r="B1102" t="s">
        <v>1758</v>
      </c>
      <c r="C1102" t="s">
        <v>74</v>
      </c>
      <c r="S1102">
        <f t="shared" si="20"/>
        <v>0</v>
      </c>
      <c r="V1102" s="24"/>
      <c r="W1102" s="24"/>
    </row>
    <row r="1103" spans="1:24" x14ac:dyDescent="0.25">
      <c r="A1103" s="6">
        <v>972</v>
      </c>
      <c r="B1103" t="s">
        <v>1759</v>
      </c>
      <c r="C1103" t="s">
        <v>74</v>
      </c>
      <c r="S1103">
        <f t="shared" si="20"/>
        <v>0</v>
      </c>
      <c r="V1103" s="24"/>
      <c r="W1103" s="24"/>
    </row>
    <row r="1104" spans="1:24" x14ac:dyDescent="0.25">
      <c r="A1104" s="6">
        <v>973</v>
      </c>
      <c r="B1104" t="s">
        <v>1760</v>
      </c>
      <c r="C1104" t="s">
        <v>74</v>
      </c>
      <c r="S1104">
        <f t="shared" si="20"/>
        <v>0</v>
      </c>
      <c r="V1104" s="24"/>
      <c r="W1104" s="24"/>
    </row>
    <row r="1105" spans="1:24" x14ac:dyDescent="0.25">
      <c r="A1105" s="6">
        <v>974</v>
      </c>
      <c r="B1105" t="s">
        <v>1761</v>
      </c>
      <c r="C1105" t="s">
        <v>74</v>
      </c>
      <c r="S1105">
        <f t="shared" si="20"/>
        <v>0</v>
      </c>
      <c r="V1105" s="24"/>
      <c r="W1105" s="24"/>
    </row>
    <row r="1106" spans="1:24" x14ac:dyDescent="0.25">
      <c r="A1106" s="6">
        <v>975</v>
      </c>
      <c r="B1106" t="s">
        <v>1762</v>
      </c>
      <c r="C1106" t="s">
        <v>74</v>
      </c>
      <c r="S1106">
        <f t="shared" si="20"/>
        <v>0</v>
      </c>
      <c r="V1106" s="24"/>
      <c r="W1106" s="24"/>
    </row>
    <row r="1107" spans="1:24" x14ac:dyDescent="0.25">
      <c r="A1107" s="6">
        <v>976</v>
      </c>
      <c r="B1107" t="s">
        <v>1763</v>
      </c>
      <c r="C1107" t="s">
        <v>74</v>
      </c>
      <c r="S1107">
        <f t="shared" si="20"/>
        <v>0</v>
      </c>
      <c r="V1107" s="24"/>
      <c r="W1107" s="24"/>
    </row>
    <row r="1108" spans="1:24" x14ac:dyDescent="0.25">
      <c r="A1108" s="6">
        <v>977</v>
      </c>
      <c r="B1108" t="s">
        <v>1764</v>
      </c>
      <c r="C1108" t="s">
        <v>74</v>
      </c>
      <c r="S1108">
        <f t="shared" si="20"/>
        <v>0</v>
      </c>
      <c r="V1108" s="24"/>
      <c r="W1108" s="24"/>
    </row>
    <row r="1109" spans="1:24" x14ac:dyDescent="0.25">
      <c r="A1109" s="6">
        <v>978</v>
      </c>
      <c r="B1109" t="s">
        <v>1765</v>
      </c>
      <c r="C1109" t="s">
        <v>74</v>
      </c>
      <c r="S1109">
        <f t="shared" si="20"/>
        <v>0</v>
      </c>
      <c r="V1109" s="24"/>
      <c r="W1109" s="24"/>
    </row>
    <row r="1110" spans="1:24" x14ac:dyDescent="0.25">
      <c r="A1110" s="6">
        <v>979</v>
      </c>
      <c r="B1110" t="s">
        <v>1766</v>
      </c>
      <c r="C1110" t="s">
        <v>52</v>
      </c>
      <c r="F1110" t="s">
        <v>60</v>
      </c>
      <c r="G1110" t="s">
        <v>37</v>
      </c>
      <c r="H1110" t="s">
        <v>57</v>
      </c>
      <c r="I1110" t="s">
        <v>9</v>
      </c>
      <c r="J1110" t="s">
        <v>24</v>
      </c>
      <c r="K1110" t="s">
        <v>1599</v>
      </c>
      <c r="L1110" t="s">
        <v>491</v>
      </c>
      <c r="S1110">
        <f t="shared" si="20"/>
        <v>0</v>
      </c>
      <c r="V1110" s="24"/>
      <c r="W1110" s="24"/>
      <c r="X1110" t="s">
        <v>1798</v>
      </c>
    </row>
    <row r="1111" spans="1:24" x14ac:dyDescent="0.25">
      <c r="A1111" s="6">
        <v>980</v>
      </c>
      <c r="B1111" t="s">
        <v>1767</v>
      </c>
      <c r="C1111" t="s">
        <v>74</v>
      </c>
      <c r="S1111">
        <f t="shared" si="20"/>
        <v>0</v>
      </c>
      <c r="V1111" s="24"/>
      <c r="W1111" s="24"/>
    </row>
    <row r="1112" spans="1:24" x14ac:dyDescent="0.25">
      <c r="A1112" s="6">
        <v>981</v>
      </c>
      <c r="B1112" t="s">
        <v>1768</v>
      </c>
      <c r="C1112" t="s">
        <v>74</v>
      </c>
      <c r="S1112">
        <f t="shared" si="20"/>
        <v>0</v>
      </c>
      <c r="V1112" s="24"/>
      <c r="W1112" s="24"/>
    </row>
    <row r="1113" spans="1:24" x14ac:dyDescent="0.25">
      <c r="A1113" s="6">
        <v>982</v>
      </c>
      <c r="B1113" t="s">
        <v>1769</v>
      </c>
      <c r="C1113" t="s">
        <v>52</v>
      </c>
      <c r="D1113" t="s">
        <v>52</v>
      </c>
      <c r="F1113" t="s">
        <v>60</v>
      </c>
      <c r="G1113" t="s">
        <v>114</v>
      </c>
      <c r="H1113" t="s">
        <v>54</v>
      </c>
      <c r="I1113" t="s">
        <v>1</v>
      </c>
      <c r="J1113" t="s">
        <v>23</v>
      </c>
      <c r="K1113" t="s">
        <v>1600</v>
      </c>
      <c r="L1113" t="s">
        <v>69</v>
      </c>
      <c r="M1113">
        <v>125</v>
      </c>
      <c r="N1113">
        <v>100</v>
      </c>
      <c r="O1113">
        <v>80</v>
      </c>
      <c r="P1113">
        <v>85</v>
      </c>
      <c r="Q1113">
        <v>75</v>
      </c>
      <c r="R1113">
        <v>55</v>
      </c>
      <c r="S1113">
        <f t="shared" si="20"/>
        <v>520</v>
      </c>
      <c r="T1113" s="15">
        <v>50</v>
      </c>
      <c r="U1113" s="11">
        <v>182</v>
      </c>
      <c r="V1113" s="24">
        <v>3.6</v>
      </c>
      <c r="W1113" s="24">
        <v>39.200000000000003</v>
      </c>
      <c r="X1113" t="s">
        <v>1854</v>
      </c>
    </row>
    <row r="1114" spans="1:24" x14ac:dyDescent="0.25">
      <c r="A1114" s="6">
        <v>983</v>
      </c>
      <c r="B1114" t="s">
        <v>1770</v>
      </c>
      <c r="C1114" t="s">
        <v>52</v>
      </c>
      <c r="F1114" t="s">
        <v>60</v>
      </c>
      <c r="G1114" t="s">
        <v>64</v>
      </c>
      <c r="H1114" t="s">
        <v>57</v>
      </c>
      <c r="I1114" t="s">
        <v>4</v>
      </c>
      <c r="J1114" t="s">
        <v>11</v>
      </c>
      <c r="K1114" t="s">
        <v>1599</v>
      </c>
      <c r="L1114" t="s">
        <v>491</v>
      </c>
      <c r="S1114">
        <f t="shared" si="20"/>
        <v>0</v>
      </c>
      <c r="V1114" s="24"/>
      <c r="W1114" s="24"/>
      <c r="X1114" t="s">
        <v>1797</v>
      </c>
    </row>
    <row r="1115" spans="1:24" x14ac:dyDescent="0.25">
      <c r="A1115" s="6">
        <v>984</v>
      </c>
      <c r="B1115" t="s">
        <v>1771</v>
      </c>
      <c r="C1115" t="s">
        <v>74</v>
      </c>
      <c r="S1115">
        <f t="shared" si="20"/>
        <v>0</v>
      </c>
      <c r="V1115" s="24"/>
      <c r="W1115" s="24"/>
    </row>
    <row r="1116" spans="1:24" x14ac:dyDescent="0.25">
      <c r="A1116" s="6">
        <v>985</v>
      </c>
      <c r="B1116" t="s">
        <v>1772</v>
      </c>
      <c r="C1116" t="s">
        <v>74</v>
      </c>
      <c r="S1116">
        <f t="shared" si="20"/>
        <v>0</v>
      </c>
      <c r="V1116" s="24"/>
      <c r="W1116" s="24"/>
    </row>
    <row r="1117" spans="1:24" x14ac:dyDescent="0.25">
      <c r="A1117" s="6">
        <v>986</v>
      </c>
      <c r="B1117" t="s">
        <v>1773</v>
      </c>
      <c r="C1117" t="s">
        <v>74</v>
      </c>
      <c r="S1117">
        <f t="shared" si="20"/>
        <v>0</v>
      </c>
      <c r="V1117" s="24"/>
      <c r="W1117" s="24"/>
    </row>
    <row r="1118" spans="1:24" x14ac:dyDescent="0.25">
      <c r="A1118" s="6">
        <v>987</v>
      </c>
      <c r="B1118" t="s">
        <v>1774</v>
      </c>
      <c r="C1118" t="s">
        <v>74</v>
      </c>
      <c r="S1118">
        <f t="shared" si="20"/>
        <v>0</v>
      </c>
      <c r="V1118" s="24"/>
      <c r="W1118" s="24"/>
    </row>
    <row r="1119" spans="1:24" x14ac:dyDescent="0.25">
      <c r="A1119" s="6">
        <v>988</v>
      </c>
      <c r="B1119" t="s">
        <v>1775</v>
      </c>
      <c r="C1119" t="s">
        <v>74</v>
      </c>
      <c r="S1119">
        <f t="shared" si="20"/>
        <v>0</v>
      </c>
      <c r="V1119" s="24"/>
      <c r="W1119" s="24"/>
    </row>
    <row r="1120" spans="1:24" x14ac:dyDescent="0.25">
      <c r="A1120" s="6">
        <v>989</v>
      </c>
      <c r="B1120" t="s">
        <v>1776</v>
      </c>
      <c r="C1120" t="s">
        <v>74</v>
      </c>
      <c r="S1120">
        <f t="shared" si="20"/>
        <v>0</v>
      </c>
      <c r="V1120" s="24"/>
      <c r="W1120" s="24"/>
    </row>
    <row r="1121" spans="1:23" x14ac:dyDescent="0.25">
      <c r="A1121" s="6">
        <v>990</v>
      </c>
      <c r="B1121" t="s">
        <v>1777</v>
      </c>
      <c r="C1121" t="s">
        <v>74</v>
      </c>
      <c r="S1121">
        <f t="shared" si="20"/>
        <v>0</v>
      </c>
      <c r="V1121" s="24"/>
      <c r="W1121" s="24"/>
    </row>
    <row r="1122" spans="1:23" x14ac:dyDescent="0.25">
      <c r="A1122" s="6">
        <v>991</v>
      </c>
      <c r="B1122" t="s">
        <v>1778</v>
      </c>
      <c r="C1122" t="s">
        <v>74</v>
      </c>
      <c r="S1122">
        <f t="shared" si="20"/>
        <v>0</v>
      </c>
      <c r="V1122" s="24"/>
      <c r="W1122" s="24"/>
    </row>
    <row r="1123" spans="1:23" x14ac:dyDescent="0.25">
      <c r="A1123" s="6">
        <v>992</v>
      </c>
      <c r="B1123" t="s">
        <v>1779</v>
      </c>
      <c r="C1123" t="s">
        <v>74</v>
      </c>
      <c r="S1123">
        <f t="shared" si="20"/>
        <v>0</v>
      </c>
      <c r="V1123" s="24"/>
      <c r="W1123" s="24"/>
    </row>
    <row r="1124" spans="1:23" x14ac:dyDescent="0.25">
      <c r="A1124" s="6">
        <v>993</v>
      </c>
      <c r="B1124" t="s">
        <v>1780</v>
      </c>
      <c r="C1124" t="s">
        <v>74</v>
      </c>
      <c r="S1124">
        <f t="shared" si="20"/>
        <v>0</v>
      </c>
      <c r="V1124" s="24"/>
      <c r="W1124" s="24"/>
    </row>
    <row r="1125" spans="1:23" x14ac:dyDescent="0.25">
      <c r="A1125" s="6">
        <v>994</v>
      </c>
      <c r="B1125" t="s">
        <v>1781</v>
      </c>
      <c r="C1125" t="s">
        <v>74</v>
      </c>
      <c r="S1125">
        <f t="shared" si="20"/>
        <v>0</v>
      </c>
      <c r="V1125" s="24"/>
      <c r="W1125" s="24"/>
    </row>
    <row r="1126" spans="1:23" x14ac:dyDescent="0.25">
      <c r="A1126" s="6">
        <v>995</v>
      </c>
      <c r="B1126" t="s">
        <v>1782</v>
      </c>
      <c r="C1126" t="s">
        <v>74</v>
      </c>
      <c r="S1126">
        <f t="shared" si="20"/>
        <v>0</v>
      </c>
      <c r="V1126" s="24"/>
      <c r="W1126" s="24"/>
    </row>
    <row r="1127" spans="1:23" x14ac:dyDescent="0.25">
      <c r="A1127" s="6">
        <v>996</v>
      </c>
      <c r="B1127" t="s">
        <v>1783</v>
      </c>
      <c r="C1127" t="s">
        <v>74</v>
      </c>
      <c r="S1127">
        <f t="shared" si="20"/>
        <v>0</v>
      </c>
      <c r="V1127" s="24"/>
      <c r="W1127" s="24"/>
    </row>
    <row r="1128" spans="1:23" x14ac:dyDescent="0.25">
      <c r="A1128" s="6">
        <v>997</v>
      </c>
      <c r="B1128" t="s">
        <v>1784</v>
      </c>
      <c r="C1128" t="s">
        <v>74</v>
      </c>
      <c r="S1128">
        <f t="shared" si="20"/>
        <v>0</v>
      </c>
      <c r="V1128" s="24"/>
      <c r="W1128" s="24"/>
    </row>
    <row r="1129" spans="1:23" x14ac:dyDescent="0.25">
      <c r="A1129" s="6">
        <v>998</v>
      </c>
      <c r="B1129" t="s">
        <v>1785</v>
      </c>
      <c r="C1129" t="s">
        <v>74</v>
      </c>
      <c r="S1129">
        <f t="shared" si="20"/>
        <v>0</v>
      </c>
      <c r="V1129" s="24"/>
      <c r="W1129" s="24"/>
    </row>
    <row r="1130" spans="1:23" x14ac:dyDescent="0.25">
      <c r="A1130" s="6">
        <v>999</v>
      </c>
      <c r="B1130" t="s">
        <v>1787</v>
      </c>
      <c r="C1130" t="s">
        <v>74</v>
      </c>
      <c r="S1130">
        <f t="shared" si="20"/>
        <v>0</v>
      </c>
      <c r="V1130" s="24"/>
      <c r="W1130" s="24"/>
    </row>
    <row r="1131" spans="1:23" x14ac:dyDescent="0.25">
      <c r="A1131" s="6">
        <v>1000</v>
      </c>
      <c r="B1131" t="s">
        <v>1788</v>
      </c>
      <c r="C1131" t="s">
        <v>74</v>
      </c>
      <c r="S1131">
        <f t="shared" si="20"/>
        <v>0</v>
      </c>
      <c r="V1131" s="24"/>
      <c r="W1131" s="24"/>
    </row>
    <row r="1132" spans="1:23" x14ac:dyDescent="0.25">
      <c r="A1132" s="6">
        <v>1001</v>
      </c>
      <c r="B1132" t="s">
        <v>1789</v>
      </c>
      <c r="C1132" t="s">
        <v>74</v>
      </c>
      <c r="S1132">
        <f t="shared" si="20"/>
        <v>0</v>
      </c>
      <c r="V1132" s="24"/>
      <c r="W1132" s="24"/>
    </row>
    <row r="1133" spans="1:23" x14ac:dyDescent="0.25">
      <c r="A1133" s="6">
        <v>1002</v>
      </c>
      <c r="B1133" t="s">
        <v>1790</v>
      </c>
      <c r="C1133" t="s">
        <v>74</v>
      </c>
      <c r="S1133">
        <f t="shared" si="20"/>
        <v>0</v>
      </c>
      <c r="V1133" s="24"/>
      <c r="W1133" s="24"/>
    </row>
    <row r="1134" spans="1:23" x14ac:dyDescent="0.25">
      <c r="A1134" s="6">
        <v>1003</v>
      </c>
      <c r="B1134" t="s">
        <v>1791</v>
      </c>
      <c r="C1134" t="s">
        <v>74</v>
      </c>
      <c r="S1134">
        <f t="shared" si="20"/>
        <v>0</v>
      </c>
      <c r="V1134" s="24"/>
      <c r="W1134" s="24"/>
    </row>
    <row r="1135" spans="1:23" x14ac:dyDescent="0.25">
      <c r="A1135" s="6">
        <v>1004</v>
      </c>
      <c r="B1135" t="s">
        <v>1792</v>
      </c>
      <c r="C1135" t="s">
        <v>74</v>
      </c>
      <c r="S1135">
        <f t="shared" si="20"/>
        <v>0</v>
      </c>
      <c r="V1135" s="24"/>
      <c r="W1135" s="24"/>
    </row>
    <row r="1136" spans="1:23" x14ac:dyDescent="0.25">
      <c r="A1136" s="6">
        <v>1005</v>
      </c>
      <c r="B1136" t="s">
        <v>1793</v>
      </c>
      <c r="C1136" t="s">
        <v>74</v>
      </c>
      <c r="S1136">
        <f t="shared" si="20"/>
        <v>0</v>
      </c>
      <c r="V1136" s="24"/>
      <c r="W1136" s="24"/>
    </row>
    <row r="1137" spans="1:24" x14ac:dyDescent="0.25">
      <c r="A1137" s="6">
        <v>1006</v>
      </c>
      <c r="B1137" t="s">
        <v>1794</v>
      </c>
      <c r="C1137" t="s">
        <v>74</v>
      </c>
      <c r="S1137">
        <f t="shared" si="20"/>
        <v>0</v>
      </c>
      <c r="V1137" s="24"/>
      <c r="W1137" s="24"/>
    </row>
    <row r="1138" spans="1:24" x14ac:dyDescent="0.25">
      <c r="A1138" s="6">
        <v>1007</v>
      </c>
      <c r="B1138" t="s">
        <v>1795</v>
      </c>
      <c r="C1138" t="s">
        <v>74</v>
      </c>
      <c r="S1138">
        <f t="shared" si="20"/>
        <v>0</v>
      </c>
      <c r="V1138" s="24"/>
      <c r="W1138" s="24"/>
    </row>
    <row r="1139" spans="1:24" x14ac:dyDescent="0.25">
      <c r="A1139" s="6">
        <v>1008</v>
      </c>
      <c r="B1139" t="s">
        <v>1796</v>
      </c>
      <c r="C1139" t="s">
        <v>74</v>
      </c>
      <c r="S1139">
        <f t="shared" si="20"/>
        <v>0</v>
      </c>
      <c r="V1139" s="24"/>
      <c r="W1139" s="24"/>
    </row>
    <row r="1140" spans="1:24" x14ac:dyDescent="0.25">
      <c r="A1140" s="6">
        <v>1009</v>
      </c>
      <c r="B1140" t="s">
        <v>1908</v>
      </c>
      <c r="C1140" t="s">
        <v>74</v>
      </c>
      <c r="S1140">
        <f t="shared" si="20"/>
        <v>0</v>
      </c>
      <c r="V1140" s="24"/>
      <c r="W1140" s="24"/>
    </row>
    <row r="1141" spans="1:24" x14ac:dyDescent="0.25">
      <c r="A1141" s="6">
        <v>1010</v>
      </c>
      <c r="B1141" t="s">
        <v>1909</v>
      </c>
      <c r="C1141" t="s">
        <v>74</v>
      </c>
      <c r="S1141">
        <f t="shared" si="20"/>
        <v>0</v>
      </c>
      <c r="V1141" s="24"/>
      <c r="W1141" s="24"/>
    </row>
    <row r="1142" spans="1:24" x14ac:dyDescent="0.25">
      <c r="A1142" s="6">
        <v>1011</v>
      </c>
      <c r="B1142" s="6" t="s">
        <v>1938</v>
      </c>
      <c r="C1142" t="s">
        <v>52</v>
      </c>
      <c r="F1142" t="s">
        <v>67</v>
      </c>
      <c r="G1142" t="s">
        <v>48</v>
      </c>
      <c r="H1142" t="s">
        <v>54</v>
      </c>
      <c r="I1142" t="s">
        <v>27</v>
      </c>
      <c r="J1142" t="s">
        <v>29</v>
      </c>
      <c r="K1142" t="s">
        <v>1599</v>
      </c>
      <c r="L1142" t="s">
        <v>69</v>
      </c>
      <c r="M1142">
        <v>80</v>
      </c>
      <c r="N1142">
        <v>80</v>
      </c>
      <c r="O1142">
        <v>110</v>
      </c>
      <c r="P1142">
        <v>95</v>
      </c>
      <c r="Q1142">
        <v>80</v>
      </c>
      <c r="R1142">
        <v>40</v>
      </c>
      <c r="S1142">
        <f t="shared" si="20"/>
        <v>485</v>
      </c>
      <c r="T1142" s="17">
        <v>45</v>
      </c>
      <c r="U1142" s="11">
        <v>170</v>
      </c>
      <c r="V1142" s="24">
        <v>0.4</v>
      </c>
      <c r="W1142" s="24">
        <v>4.4000000000000004</v>
      </c>
    </row>
    <row r="1143" spans="1:24" x14ac:dyDescent="0.25">
      <c r="A1143" s="6">
        <v>1012</v>
      </c>
      <c r="B1143" s="6" t="s">
        <v>1933</v>
      </c>
      <c r="C1143" t="s">
        <v>74</v>
      </c>
      <c r="S1143">
        <f t="shared" si="20"/>
        <v>0</v>
      </c>
      <c r="V1143" s="24"/>
      <c r="W1143" s="24"/>
    </row>
    <row r="1144" spans="1:24" x14ac:dyDescent="0.25">
      <c r="A1144" s="6">
        <v>1013</v>
      </c>
      <c r="B1144" s="6" t="s">
        <v>1937</v>
      </c>
      <c r="C1144" t="s">
        <v>74</v>
      </c>
      <c r="S1144">
        <f t="shared" si="20"/>
        <v>0</v>
      </c>
      <c r="V1144" s="24"/>
      <c r="W1144" s="24"/>
    </row>
    <row r="1145" spans="1:24" x14ac:dyDescent="0.25">
      <c r="A1145" s="6">
        <v>1014</v>
      </c>
      <c r="B1145" t="s">
        <v>1919</v>
      </c>
      <c r="C1145" t="s">
        <v>74</v>
      </c>
      <c r="S1145">
        <f t="shared" si="20"/>
        <v>0</v>
      </c>
      <c r="V1145" s="24"/>
      <c r="W1145" s="24"/>
    </row>
    <row r="1146" spans="1:24" x14ac:dyDescent="0.25">
      <c r="A1146" s="6">
        <v>1015</v>
      </c>
      <c r="B1146" t="s">
        <v>1920</v>
      </c>
      <c r="C1146" t="s">
        <v>74</v>
      </c>
      <c r="S1146">
        <f t="shared" si="20"/>
        <v>0</v>
      </c>
      <c r="V1146" s="24"/>
      <c r="W1146" s="24"/>
    </row>
    <row r="1147" spans="1:24" x14ac:dyDescent="0.25">
      <c r="A1147" s="6">
        <v>1016</v>
      </c>
      <c r="B1147" t="s">
        <v>1921</v>
      </c>
      <c r="C1147" t="s">
        <v>74</v>
      </c>
      <c r="S1147">
        <f t="shared" si="20"/>
        <v>0</v>
      </c>
      <c r="V1147" s="24"/>
      <c r="W1147" s="24"/>
    </row>
    <row r="1148" spans="1:24" x14ac:dyDescent="0.25">
      <c r="A1148" s="6">
        <v>1017</v>
      </c>
      <c r="B1148" t="s">
        <v>1918</v>
      </c>
      <c r="C1148" t="s">
        <v>74</v>
      </c>
      <c r="S1148">
        <f t="shared" si="20"/>
        <v>0</v>
      </c>
      <c r="V1148" s="24"/>
      <c r="W1148" s="24"/>
    </row>
    <row r="1149" spans="1:24" x14ac:dyDescent="0.25">
      <c r="A1149" s="6">
        <v>1018</v>
      </c>
      <c r="B1149" t="s">
        <v>1936</v>
      </c>
      <c r="C1149" t="s">
        <v>74</v>
      </c>
      <c r="S1149">
        <f t="shared" si="20"/>
        <v>0</v>
      </c>
      <c r="V1149" s="24"/>
      <c r="W1149" s="24"/>
    </row>
    <row r="1150" spans="1:24" x14ac:dyDescent="0.25">
      <c r="A1150" s="6">
        <v>1019</v>
      </c>
      <c r="B1150" t="s">
        <v>1952</v>
      </c>
      <c r="C1150" t="s">
        <v>52</v>
      </c>
      <c r="F1150" t="s">
        <v>60</v>
      </c>
      <c r="G1150" t="s">
        <v>61</v>
      </c>
      <c r="H1150" t="s">
        <v>57</v>
      </c>
      <c r="I1150" t="s">
        <v>27</v>
      </c>
      <c r="J1150" t="s">
        <v>29</v>
      </c>
      <c r="K1150" t="s">
        <v>1599</v>
      </c>
      <c r="L1150" t="s">
        <v>69</v>
      </c>
      <c r="M1150">
        <v>106</v>
      </c>
      <c r="N1150">
        <v>80</v>
      </c>
      <c r="O1150">
        <v>110</v>
      </c>
      <c r="P1150">
        <v>120</v>
      </c>
      <c r="Q1150">
        <v>80</v>
      </c>
      <c r="R1150" s="15">
        <v>49</v>
      </c>
      <c r="S1150">
        <f t="shared" si="20"/>
        <v>545</v>
      </c>
      <c r="T1150" s="15">
        <v>15</v>
      </c>
      <c r="U1150" s="11">
        <v>267</v>
      </c>
      <c r="V1150" s="24">
        <v>1.8</v>
      </c>
      <c r="W1150" s="24">
        <v>93</v>
      </c>
      <c r="X1150" t="s">
        <v>1956</v>
      </c>
    </row>
    <row r="1151" spans="1:24" x14ac:dyDescent="0.25">
      <c r="A1151" s="6">
        <v>1020</v>
      </c>
      <c r="B1151" t="s">
        <v>1953</v>
      </c>
      <c r="C1151" t="s">
        <v>74</v>
      </c>
      <c r="S1151">
        <f t="shared" si="20"/>
        <v>0</v>
      </c>
      <c r="V1151" s="24"/>
      <c r="W1151" s="24"/>
    </row>
    <row r="1152" spans="1:24" x14ac:dyDescent="0.25">
      <c r="A1152" s="6">
        <v>1021</v>
      </c>
      <c r="B1152" t="s">
        <v>1935</v>
      </c>
      <c r="C1152" t="s">
        <v>74</v>
      </c>
      <c r="S1152">
        <f t="shared" si="20"/>
        <v>0</v>
      </c>
      <c r="V1152" s="24"/>
      <c r="W1152" s="24"/>
    </row>
    <row r="1153" spans="1:24" x14ac:dyDescent="0.25">
      <c r="A1153" s="6">
        <v>1022</v>
      </c>
      <c r="B1153" t="s">
        <v>1954</v>
      </c>
      <c r="C1153" t="s">
        <v>74</v>
      </c>
      <c r="S1153">
        <f t="shared" si="20"/>
        <v>0</v>
      </c>
      <c r="V1153" s="24"/>
      <c r="W1153" s="24"/>
    </row>
    <row r="1154" spans="1:24" x14ac:dyDescent="0.25">
      <c r="A1154" s="6">
        <v>1023</v>
      </c>
      <c r="B1154" t="s">
        <v>1934</v>
      </c>
      <c r="C1154" t="s">
        <v>74</v>
      </c>
      <c r="S1154">
        <f t="shared" si="20"/>
        <v>0</v>
      </c>
      <c r="V1154" s="24"/>
      <c r="W1154" s="24"/>
    </row>
    <row r="1155" spans="1:24" x14ac:dyDescent="0.25">
      <c r="A1155" s="6">
        <v>1024</v>
      </c>
      <c r="B1155" t="s">
        <v>1922</v>
      </c>
      <c r="C1155" t="s">
        <v>74</v>
      </c>
      <c r="S1155">
        <f t="shared" si="20"/>
        <v>0</v>
      </c>
      <c r="V1155" s="24"/>
      <c r="W1155" s="24"/>
    </row>
    <row r="1156" spans="1:24" x14ac:dyDescent="0.25">
      <c r="A1156" s="6">
        <v>1025</v>
      </c>
      <c r="B1156" t="s">
        <v>1955</v>
      </c>
      <c r="C1156" t="s">
        <v>74</v>
      </c>
      <c r="S1156">
        <f t="shared" si="20"/>
        <v>0</v>
      </c>
      <c r="V1156" s="24"/>
      <c r="W1156" s="24"/>
    </row>
    <row r="1157" spans="1:24" x14ac:dyDescent="0.25">
      <c r="A1157" s="6"/>
      <c r="V1157" s="24"/>
      <c r="W1157" s="24"/>
    </row>
    <row r="1158" spans="1:24" s="5" customFormat="1" x14ac:dyDescent="0.25">
      <c r="B1158" s="5" t="s">
        <v>1932</v>
      </c>
      <c r="T1158" s="20"/>
      <c r="U1158" s="12"/>
      <c r="V1158" s="27"/>
      <c r="W1158" s="27"/>
    </row>
    <row r="1159" spans="1:24" x14ac:dyDescent="0.25">
      <c r="A1159" s="6">
        <v>1026</v>
      </c>
      <c r="B1159" t="s">
        <v>1826</v>
      </c>
      <c r="C1159" t="s">
        <v>1272</v>
      </c>
      <c r="D1159" t="s">
        <v>1889</v>
      </c>
      <c r="E1159">
        <v>1</v>
      </c>
      <c r="F1159" t="s">
        <v>53</v>
      </c>
      <c r="G1159" t="s">
        <v>31</v>
      </c>
      <c r="H1159" t="s">
        <v>87</v>
      </c>
      <c r="I1159" t="s">
        <v>27</v>
      </c>
      <c r="K1159" t="s">
        <v>1599</v>
      </c>
      <c r="L1159" t="s">
        <v>55</v>
      </c>
      <c r="S1159">
        <f t="shared" ref="S1159:S1208" si="21">SUM(M1159:R1159)</f>
        <v>0</v>
      </c>
      <c r="V1159" s="24"/>
      <c r="W1159" s="24"/>
      <c r="X1159" t="s">
        <v>1624</v>
      </c>
    </row>
    <row r="1160" spans="1:24" x14ac:dyDescent="0.25">
      <c r="A1160" s="6">
        <v>1027</v>
      </c>
      <c r="B1160" t="s">
        <v>1827</v>
      </c>
      <c r="C1160" t="s">
        <v>1272</v>
      </c>
      <c r="D1160" t="s">
        <v>1889</v>
      </c>
      <c r="E1160">
        <v>2</v>
      </c>
      <c r="F1160" t="s">
        <v>53</v>
      </c>
      <c r="G1160" t="s">
        <v>33</v>
      </c>
      <c r="H1160" t="s">
        <v>54</v>
      </c>
      <c r="I1160" t="s">
        <v>27</v>
      </c>
      <c r="J1160" t="s">
        <v>22</v>
      </c>
      <c r="K1160" t="s">
        <v>1599</v>
      </c>
      <c r="L1160" t="s">
        <v>58</v>
      </c>
      <c r="S1160">
        <f t="shared" si="21"/>
        <v>0</v>
      </c>
      <c r="V1160" s="24"/>
      <c r="W1160" s="24"/>
    </row>
    <row r="1161" spans="1:24" x14ac:dyDescent="0.25">
      <c r="A1161" s="6">
        <v>1028</v>
      </c>
      <c r="B1161" t="s">
        <v>1828</v>
      </c>
      <c r="C1161" t="s">
        <v>1272</v>
      </c>
      <c r="D1161" t="s">
        <v>1889</v>
      </c>
      <c r="E1161">
        <v>3</v>
      </c>
      <c r="F1161" t="s">
        <v>60</v>
      </c>
      <c r="G1161" t="s">
        <v>61</v>
      </c>
      <c r="H1161" t="s">
        <v>57</v>
      </c>
      <c r="I1161" t="s">
        <v>27</v>
      </c>
      <c r="J1161" t="s">
        <v>22</v>
      </c>
      <c r="K1161" t="s">
        <v>1599</v>
      </c>
      <c r="L1161" t="s">
        <v>58</v>
      </c>
      <c r="S1161">
        <f t="shared" si="21"/>
        <v>0</v>
      </c>
      <c r="V1161" s="24"/>
      <c r="W1161" s="24"/>
    </row>
    <row r="1162" spans="1:24" x14ac:dyDescent="0.25">
      <c r="A1162" s="6">
        <v>1029</v>
      </c>
      <c r="B1162" t="s">
        <v>1829</v>
      </c>
      <c r="C1162" t="s">
        <v>1272</v>
      </c>
      <c r="E1162">
        <v>4</v>
      </c>
      <c r="F1162" t="s">
        <v>53</v>
      </c>
      <c r="G1162" t="s">
        <v>31</v>
      </c>
      <c r="H1162" t="s">
        <v>87</v>
      </c>
      <c r="I1162" t="s">
        <v>8</v>
      </c>
      <c r="J1162" t="s">
        <v>16</v>
      </c>
      <c r="K1162" t="s">
        <v>1599</v>
      </c>
      <c r="L1162" t="s">
        <v>55</v>
      </c>
      <c r="S1162">
        <f t="shared" si="21"/>
        <v>0</v>
      </c>
      <c r="V1162" s="24"/>
      <c r="W1162" s="24"/>
      <c r="X1162" t="s">
        <v>1625</v>
      </c>
    </row>
    <row r="1163" spans="1:24" x14ac:dyDescent="0.25">
      <c r="A1163" s="6">
        <v>1030</v>
      </c>
      <c r="B1163" t="s">
        <v>1830</v>
      </c>
      <c r="C1163" t="s">
        <v>1272</v>
      </c>
      <c r="E1163">
        <v>5</v>
      </c>
      <c r="F1163" t="s">
        <v>53</v>
      </c>
      <c r="G1163" t="s">
        <v>33</v>
      </c>
      <c r="H1163" t="s">
        <v>54</v>
      </c>
      <c r="I1163" t="s">
        <v>8</v>
      </c>
      <c r="J1163" t="s">
        <v>16</v>
      </c>
      <c r="K1163" t="s">
        <v>1599</v>
      </c>
      <c r="L1163" t="s">
        <v>1868</v>
      </c>
      <c r="S1163">
        <f t="shared" si="21"/>
        <v>0</v>
      </c>
      <c r="V1163" s="24"/>
      <c r="W1163" s="24"/>
    </row>
    <row r="1164" spans="1:24" x14ac:dyDescent="0.25">
      <c r="A1164" s="6">
        <v>1031</v>
      </c>
      <c r="B1164" t="s">
        <v>1831</v>
      </c>
      <c r="C1164" t="s">
        <v>1272</v>
      </c>
      <c r="E1164">
        <v>6</v>
      </c>
      <c r="F1164" t="s">
        <v>60</v>
      </c>
      <c r="G1164" t="s">
        <v>61</v>
      </c>
      <c r="H1164" t="s">
        <v>57</v>
      </c>
      <c r="I1164" t="s">
        <v>8</v>
      </c>
      <c r="J1164" t="s">
        <v>16</v>
      </c>
      <c r="K1164" t="s">
        <v>1599</v>
      </c>
      <c r="L1164" t="s">
        <v>1868</v>
      </c>
      <c r="S1164">
        <f t="shared" si="21"/>
        <v>0</v>
      </c>
      <c r="V1164" s="24"/>
      <c r="W1164" s="24"/>
    </row>
    <row r="1165" spans="1:24" x14ac:dyDescent="0.25">
      <c r="A1165" s="6">
        <v>1032</v>
      </c>
      <c r="B1165" t="s">
        <v>1911</v>
      </c>
      <c r="C1165" t="s">
        <v>1272</v>
      </c>
      <c r="E1165">
        <v>7</v>
      </c>
      <c r="F1165" t="s">
        <v>112</v>
      </c>
      <c r="G1165" t="s">
        <v>31</v>
      </c>
      <c r="H1165" t="s">
        <v>87</v>
      </c>
      <c r="I1165" t="s">
        <v>15</v>
      </c>
      <c r="K1165" t="s">
        <v>1599</v>
      </c>
      <c r="L1165" t="s">
        <v>55</v>
      </c>
      <c r="S1165">
        <f t="shared" si="21"/>
        <v>0</v>
      </c>
      <c r="V1165" s="24"/>
      <c r="W1165" s="24"/>
      <c r="X1165" t="s">
        <v>1626</v>
      </c>
    </row>
    <row r="1166" spans="1:24" x14ac:dyDescent="0.25">
      <c r="A1166" s="6">
        <v>1033</v>
      </c>
      <c r="B1166" t="s">
        <v>1832</v>
      </c>
      <c r="C1166" t="s">
        <v>1272</v>
      </c>
      <c r="E1166">
        <v>8</v>
      </c>
      <c r="F1166" t="s">
        <v>112</v>
      </c>
      <c r="G1166" t="s">
        <v>33</v>
      </c>
      <c r="H1166" t="s">
        <v>54</v>
      </c>
      <c r="I1166" t="s">
        <v>15</v>
      </c>
      <c r="J1166" t="s">
        <v>3</v>
      </c>
      <c r="K1166" t="s">
        <v>1599</v>
      </c>
      <c r="L1166" t="s">
        <v>170</v>
      </c>
      <c r="S1166">
        <f t="shared" si="21"/>
        <v>0</v>
      </c>
      <c r="V1166" s="24"/>
      <c r="W1166" s="24"/>
    </row>
    <row r="1167" spans="1:24" x14ac:dyDescent="0.25">
      <c r="A1167" s="6">
        <v>1034</v>
      </c>
      <c r="B1167" t="s">
        <v>1833</v>
      </c>
      <c r="C1167" t="s">
        <v>1272</v>
      </c>
      <c r="E1167">
        <v>9</v>
      </c>
      <c r="F1167" t="s">
        <v>60</v>
      </c>
      <c r="G1167" t="s">
        <v>61</v>
      </c>
      <c r="H1167" t="s">
        <v>57</v>
      </c>
      <c r="I1167" t="s">
        <v>15</v>
      </c>
      <c r="J1167" t="s">
        <v>3</v>
      </c>
      <c r="K1167" t="s">
        <v>1599</v>
      </c>
      <c r="L1167" t="s">
        <v>170</v>
      </c>
      <c r="S1167">
        <f t="shared" si="21"/>
        <v>0</v>
      </c>
      <c r="V1167" s="24"/>
      <c r="W1167" s="24"/>
    </row>
    <row r="1168" spans="1:24" x14ac:dyDescent="0.25">
      <c r="A1168" s="6">
        <v>1035</v>
      </c>
      <c r="B1168" t="s">
        <v>1834</v>
      </c>
      <c r="C1168" t="s">
        <v>1272</v>
      </c>
      <c r="D1168" t="s">
        <v>52</v>
      </c>
      <c r="E1168">
        <v>19</v>
      </c>
      <c r="F1168" t="s">
        <v>80</v>
      </c>
      <c r="G1168" t="s">
        <v>31</v>
      </c>
      <c r="H1168" t="s">
        <v>87</v>
      </c>
      <c r="I1168" t="s">
        <v>10</v>
      </c>
      <c r="K1168" t="s">
        <v>1599</v>
      </c>
      <c r="L1168" t="s">
        <v>55</v>
      </c>
      <c r="M1168">
        <v>55</v>
      </c>
      <c r="N1168">
        <v>38</v>
      </c>
      <c r="O1168">
        <v>67</v>
      </c>
      <c r="P1168">
        <v>43</v>
      </c>
      <c r="Q1168">
        <v>64</v>
      </c>
      <c r="R1168">
        <v>37</v>
      </c>
      <c r="S1168">
        <f t="shared" si="21"/>
        <v>304</v>
      </c>
      <c r="T1168" s="17">
        <v>220</v>
      </c>
      <c r="U1168" s="11">
        <v>58</v>
      </c>
      <c r="V1168" s="24">
        <v>0.4</v>
      </c>
      <c r="W1168" s="24">
        <v>5.0999999999999996</v>
      </c>
      <c r="X1168" t="s">
        <v>1627</v>
      </c>
    </row>
    <row r="1169" spans="1:24" x14ac:dyDescent="0.25">
      <c r="A1169" s="6">
        <v>1036</v>
      </c>
      <c r="B1169" t="s">
        <v>1835</v>
      </c>
      <c r="C1169" t="s">
        <v>1272</v>
      </c>
      <c r="D1169" t="s">
        <v>52</v>
      </c>
      <c r="E1169">
        <v>20</v>
      </c>
      <c r="F1169" t="s">
        <v>80</v>
      </c>
      <c r="G1169" t="s">
        <v>31</v>
      </c>
      <c r="H1169" t="s">
        <v>87</v>
      </c>
      <c r="I1169" t="s">
        <v>10</v>
      </c>
      <c r="J1169" t="s">
        <v>18</v>
      </c>
      <c r="K1169" t="s">
        <v>1</v>
      </c>
      <c r="L1169" t="s">
        <v>88</v>
      </c>
      <c r="M1169">
        <v>69</v>
      </c>
      <c r="N1169">
        <v>63</v>
      </c>
      <c r="O1169">
        <v>68</v>
      </c>
      <c r="P1169">
        <v>70</v>
      </c>
      <c r="Q1169">
        <v>80</v>
      </c>
      <c r="R1169">
        <v>55</v>
      </c>
      <c r="S1169">
        <f t="shared" si="21"/>
        <v>405</v>
      </c>
      <c r="T1169" s="17">
        <v>110</v>
      </c>
      <c r="U1169" s="11">
        <v>118</v>
      </c>
      <c r="V1169" s="24">
        <v>0.6</v>
      </c>
      <c r="W1169" s="24">
        <v>8.6</v>
      </c>
    </row>
    <row r="1170" spans="1:24" x14ac:dyDescent="0.25">
      <c r="A1170" s="6">
        <v>1037</v>
      </c>
      <c r="B1170" t="s">
        <v>1836</v>
      </c>
      <c r="C1170" t="s">
        <v>1272</v>
      </c>
      <c r="D1170" t="s">
        <v>52</v>
      </c>
      <c r="E1170">
        <v>21</v>
      </c>
      <c r="F1170" t="s">
        <v>60</v>
      </c>
      <c r="G1170" t="s">
        <v>102</v>
      </c>
      <c r="H1170" t="s">
        <v>54</v>
      </c>
      <c r="I1170" t="s">
        <v>10</v>
      </c>
      <c r="J1170" t="s">
        <v>18</v>
      </c>
      <c r="K1170" t="s">
        <v>1</v>
      </c>
      <c r="L1170" t="s">
        <v>88</v>
      </c>
      <c r="M1170">
        <v>73</v>
      </c>
      <c r="N1170">
        <v>84</v>
      </c>
      <c r="O1170">
        <v>71</v>
      </c>
      <c r="P1170">
        <v>91</v>
      </c>
      <c r="Q1170">
        <v>101</v>
      </c>
      <c r="R1170">
        <v>96</v>
      </c>
      <c r="S1170">
        <f t="shared" si="21"/>
        <v>516</v>
      </c>
      <c r="T1170" s="17">
        <v>50</v>
      </c>
      <c r="U1170" s="11">
        <v>204</v>
      </c>
      <c r="V1170" s="24">
        <v>1</v>
      </c>
      <c r="W1170" s="24">
        <v>12.1</v>
      </c>
      <c r="X1170" t="s">
        <v>1679</v>
      </c>
    </row>
    <row r="1171" spans="1:24" x14ac:dyDescent="0.25">
      <c r="A1171" s="6">
        <v>1038</v>
      </c>
      <c r="B1171" t="s">
        <v>1837</v>
      </c>
      <c r="C1171" t="s">
        <v>1272</v>
      </c>
      <c r="D1171" t="s">
        <v>52</v>
      </c>
      <c r="E1171">
        <v>22</v>
      </c>
      <c r="F1171" t="s">
        <v>60</v>
      </c>
      <c r="G1171" t="s">
        <v>61</v>
      </c>
      <c r="H1171" t="s">
        <v>54</v>
      </c>
      <c r="I1171" t="s">
        <v>10</v>
      </c>
      <c r="J1171" t="s">
        <v>18</v>
      </c>
      <c r="K1171" t="s">
        <v>1</v>
      </c>
      <c r="L1171" t="s">
        <v>88</v>
      </c>
      <c r="M1171">
        <v>76</v>
      </c>
      <c r="N1171">
        <v>72</v>
      </c>
      <c r="O1171">
        <v>69</v>
      </c>
      <c r="P1171">
        <v>101</v>
      </c>
      <c r="Q1171">
        <v>95</v>
      </c>
      <c r="R1171">
        <v>93</v>
      </c>
      <c r="S1171">
        <f t="shared" si="21"/>
        <v>506</v>
      </c>
      <c r="T1171" s="17">
        <v>50</v>
      </c>
      <c r="U1171" s="11">
        <v>214</v>
      </c>
      <c r="V1171" s="24">
        <v>1</v>
      </c>
      <c r="W1171" s="24">
        <v>13.3</v>
      </c>
      <c r="X1171" t="s">
        <v>1621</v>
      </c>
    </row>
    <row r="1172" spans="1:24" x14ac:dyDescent="0.25">
      <c r="A1172" s="6">
        <v>1039</v>
      </c>
      <c r="B1172" t="s">
        <v>1562</v>
      </c>
      <c r="C1172" t="s">
        <v>1272</v>
      </c>
      <c r="D1172" t="s">
        <v>52</v>
      </c>
      <c r="F1172" t="s">
        <v>169</v>
      </c>
      <c r="G1172" t="s">
        <v>31</v>
      </c>
      <c r="H1172" t="s">
        <v>81</v>
      </c>
      <c r="I1172" t="s">
        <v>23</v>
      </c>
      <c r="J1172" t="s">
        <v>9</v>
      </c>
      <c r="K1172" t="s">
        <v>1598</v>
      </c>
      <c r="L1172" t="s">
        <v>129</v>
      </c>
      <c r="M1172">
        <v>56</v>
      </c>
      <c r="N1172">
        <v>52</v>
      </c>
      <c r="O1172">
        <v>40</v>
      </c>
      <c r="P1172">
        <v>35</v>
      </c>
      <c r="Q1172">
        <v>45</v>
      </c>
      <c r="R1172">
        <v>47</v>
      </c>
      <c r="S1172">
        <f t="shared" si="21"/>
        <v>275</v>
      </c>
      <c r="T1172" s="17">
        <v>245</v>
      </c>
      <c r="U1172" s="11">
        <v>51</v>
      </c>
      <c r="V1172" s="24">
        <v>0.5</v>
      </c>
      <c r="W1172" s="24">
        <v>22.3</v>
      </c>
    </row>
    <row r="1173" spans="1:24" x14ac:dyDescent="0.25">
      <c r="A1173" s="6">
        <v>1040</v>
      </c>
      <c r="B1173" t="s">
        <v>1561</v>
      </c>
      <c r="C1173" t="s">
        <v>1272</v>
      </c>
      <c r="D1173" t="s">
        <v>52</v>
      </c>
      <c r="F1173" t="s">
        <v>60</v>
      </c>
      <c r="G1173" t="s">
        <v>114</v>
      </c>
      <c r="H1173" t="s">
        <v>84</v>
      </c>
      <c r="I1173" t="s">
        <v>23</v>
      </c>
      <c r="J1173" t="s">
        <v>9</v>
      </c>
      <c r="K1173" t="s">
        <v>1598</v>
      </c>
      <c r="L1173" t="s">
        <v>129</v>
      </c>
      <c r="M1173">
        <v>108</v>
      </c>
      <c r="N1173">
        <v>101</v>
      </c>
      <c r="O1173">
        <v>75</v>
      </c>
      <c r="P1173">
        <v>47</v>
      </c>
      <c r="Q1173">
        <v>80</v>
      </c>
      <c r="R1173">
        <v>74</v>
      </c>
      <c r="S1173">
        <f t="shared" si="21"/>
        <v>485</v>
      </c>
      <c r="T1173" s="17">
        <v>100</v>
      </c>
      <c r="U1173" s="11">
        <v>171</v>
      </c>
      <c r="V1173" s="24">
        <v>1.1000000000000001</v>
      </c>
      <c r="W1173" s="24">
        <v>123</v>
      </c>
    </row>
    <row r="1174" spans="1:24" x14ac:dyDescent="0.25">
      <c r="A1174" s="6">
        <v>1041</v>
      </c>
      <c r="B1174" t="s">
        <v>1838</v>
      </c>
      <c r="C1174" t="s">
        <v>1272</v>
      </c>
      <c r="F1174" t="s">
        <v>112</v>
      </c>
      <c r="G1174" t="s">
        <v>31</v>
      </c>
      <c r="H1174" t="s">
        <v>87</v>
      </c>
      <c r="I1174" t="s">
        <v>23</v>
      </c>
      <c r="K1174" t="s">
        <v>1</v>
      </c>
      <c r="L1174" t="s">
        <v>55</v>
      </c>
      <c r="S1174">
        <f t="shared" si="21"/>
        <v>0</v>
      </c>
      <c r="V1174" s="24"/>
      <c r="W1174" s="24"/>
    </row>
    <row r="1175" spans="1:24" x14ac:dyDescent="0.25">
      <c r="A1175" s="6">
        <v>1042</v>
      </c>
      <c r="B1175" t="s">
        <v>1839</v>
      </c>
      <c r="C1175" t="s">
        <v>1272</v>
      </c>
      <c r="F1175" t="s">
        <v>112</v>
      </c>
      <c r="G1175" t="s">
        <v>33</v>
      </c>
      <c r="H1175" t="s">
        <v>54</v>
      </c>
      <c r="I1175" t="s">
        <v>23</v>
      </c>
      <c r="J1175" t="s">
        <v>18</v>
      </c>
      <c r="K1175" t="s">
        <v>1</v>
      </c>
      <c r="L1175" t="s">
        <v>113</v>
      </c>
      <c r="S1175">
        <f t="shared" si="21"/>
        <v>0</v>
      </c>
      <c r="V1175" s="24"/>
      <c r="W1175" s="24"/>
    </row>
    <row r="1176" spans="1:24" x14ac:dyDescent="0.25">
      <c r="A1176" s="6">
        <v>1043</v>
      </c>
      <c r="B1176" t="s">
        <v>1840</v>
      </c>
      <c r="C1176" t="s">
        <v>1272</v>
      </c>
      <c r="F1176" t="s">
        <v>60</v>
      </c>
      <c r="G1176" t="s">
        <v>102</v>
      </c>
      <c r="H1176" t="s">
        <v>57</v>
      </c>
      <c r="I1176" t="s">
        <v>23</v>
      </c>
      <c r="J1176" t="s">
        <v>18</v>
      </c>
      <c r="K1176" t="s">
        <v>1</v>
      </c>
      <c r="L1176" t="s">
        <v>113</v>
      </c>
      <c r="S1176">
        <f t="shared" si="21"/>
        <v>0</v>
      </c>
      <c r="V1176" s="24"/>
      <c r="W1176" s="24"/>
    </row>
    <row r="1177" spans="1:24" x14ac:dyDescent="0.25">
      <c r="A1177" s="6">
        <v>1044</v>
      </c>
      <c r="B1177" t="s">
        <v>1841</v>
      </c>
      <c r="C1177" t="s">
        <v>1272</v>
      </c>
      <c r="F1177" t="s">
        <v>112</v>
      </c>
      <c r="G1177" t="s">
        <v>31</v>
      </c>
      <c r="H1177" t="s">
        <v>87</v>
      </c>
      <c r="I1177" t="s">
        <v>3</v>
      </c>
      <c r="J1177" t="s">
        <v>1</v>
      </c>
      <c r="K1177" t="s">
        <v>1</v>
      </c>
      <c r="L1177" t="s">
        <v>127</v>
      </c>
      <c r="S1177">
        <f t="shared" si="21"/>
        <v>0</v>
      </c>
      <c r="V1177" s="24"/>
      <c r="W1177" s="24"/>
    </row>
    <row r="1178" spans="1:24" x14ac:dyDescent="0.25">
      <c r="A1178" s="6">
        <v>1045</v>
      </c>
      <c r="B1178" t="s">
        <v>1842</v>
      </c>
      <c r="C1178" t="s">
        <v>1272</v>
      </c>
      <c r="F1178" t="s">
        <v>60</v>
      </c>
      <c r="G1178" t="s">
        <v>102</v>
      </c>
      <c r="H1178" t="s">
        <v>54</v>
      </c>
      <c r="I1178" t="s">
        <v>3</v>
      </c>
      <c r="J1178" t="s">
        <v>1</v>
      </c>
      <c r="K1178" t="s">
        <v>1</v>
      </c>
      <c r="L1178" t="s">
        <v>127</v>
      </c>
      <c r="S1178">
        <f t="shared" si="21"/>
        <v>0</v>
      </c>
      <c r="V1178" s="24"/>
      <c r="W1178" s="24"/>
    </row>
    <row r="1179" spans="1:24" x14ac:dyDescent="0.25">
      <c r="A1179" s="6">
        <v>1046</v>
      </c>
      <c r="B1179" t="s">
        <v>1843</v>
      </c>
      <c r="C1179" t="s">
        <v>1272</v>
      </c>
      <c r="D1179" t="s">
        <v>52</v>
      </c>
      <c r="F1179" t="s">
        <v>80</v>
      </c>
      <c r="G1179" t="s">
        <v>31</v>
      </c>
      <c r="H1179" t="s">
        <v>54</v>
      </c>
      <c r="I1179" t="s">
        <v>27</v>
      </c>
      <c r="J1179" t="s">
        <v>3</v>
      </c>
      <c r="K1179" t="s">
        <v>1600</v>
      </c>
      <c r="L1179" t="s">
        <v>55</v>
      </c>
      <c r="M1179">
        <v>61</v>
      </c>
      <c r="N1179">
        <v>53</v>
      </c>
      <c r="O1179">
        <v>51</v>
      </c>
      <c r="P1179">
        <v>50</v>
      </c>
      <c r="Q1179">
        <v>44</v>
      </c>
      <c r="R1179">
        <v>41</v>
      </c>
      <c r="S1179">
        <f t="shared" si="21"/>
        <v>300</v>
      </c>
      <c r="T1179" s="17">
        <v>160</v>
      </c>
      <c r="U1179" s="11">
        <v>61</v>
      </c>
      <c r="V1179" s="24">
        <v>0.5</v>
      </c>
      <c r="W1179" s="24">
        <v>3.1</v>
      </c>
      <c r="X1179" t="s">
        <v>1274</v>
      </c>
    </row>
    <row r="1180" spans="1:24" x14ac:dyDescent="0.25">
      <c r="A1180" s="6">
        <v>1047</v>
      </c>
      <c r="B1180" t="s">
        <v>1844</v>
      </c>
      <c r="C1180" t="s">
        <v>1272</v>
      </c>
      <c r="D1180" t="s">
        <v>52</v>
      </c>
      <c r="F1180" t="s">
        <v>80</v>
      </c>
      <c r="G1180" t="s">
        <v>33</v>
      </c>
      <c r="H1180" t="s">
        <v>54</v>
      </c>
      <c r="I1180" t="s">
        <v>27</v>
      </c>
      <c r="J1180" t="s">
        <v>3</v>
      </c>
      <c r="K1180" t="s">
        <v>1600</v>
      </c>
      <c r="L1180" t="s">
        <v>136</v>
      </c>
      <c r="M1180">
        <v>96</v>
      </c>
      <c r="N1180">
        <v>80</v>
      </c>
      <c r="O1180">
        <v>74</v>
      </c>
      <c r="P1180">
        <v>72</v>
      </c>
      <c r="Q1180">
        <v>54</v>
      </c>
      <c r="R1180">
        <v>49</v>
      </c>
      <c r="S1180">
        <f t="shared" si="21"/>
        <v>425</v>
      </c>
      <c r="T1180" s="17">
        <v>80</v>
      </c>
      <c r="U1180" s="11">
        <v>123</v>
      </c>
      <c r="V1180" s="24">
        <v>1</v>
      </c>
      <c r="W1180" s="24">
        <v>33.299999999999997</v>
      </c>
      <c r="X1180" t="s">
        <v>1628</v>
      </c>
    </row>
    <row r="1181" spans="1:24" x14ac:dyDescent="0.25">
      <c r="A1181" s="6">
        <v>1048</v>
      </c>
      <c r="B1181" t="s">
        <v>1845</v>
      </c>
      <c r="C1181" t="s">
        <v>1272</v>
      </c>
      <c r="D1181" t="s">
        <v>52</v>
      </c>
      <c r="F1181" t="s">
        <v>60</v>
      </c>
      <c r="G1181" t="s">
        <v>102</v>
      </c>
      <c r="H1181" t="s">
        <v>57</v>
      </c>
      <c r="I1181" t="s">
        <v>27</v>
      </c>
      <c r="J1181" t="s">
        <v>3</v>
      </c>
      <c r="K1181" t="s">
        <v>1600</v>
      </c>
      <c r="L1181" t="s">
        <v>136</v>
      </c>
      <c r="M1181">
        <v>130</v>
      </c>
      <c r="N1181">
        <v>108</v>
      </c>
      <c r="O1181">
        <v>104</v>
      </c>
      <c r="P1181">
        <v>84</v>
      </c>
      <c r="Q1181">
        <v>73</v>
      </c>
      <c r="R1181">
        <v>51</v>
      </c>
      <c r="S1181">
        <f t="shared" si="21"/>
        <v>550</v>
      </c>
      <c r="T1181" s="17">
        <v>35</v>
      </c>
      <c r="U1181" s="11">
        <v>243</v>
      </c>
      <c r="V1181" s="24">
        <v>2.1</v>
      </c>
      <c r="W1181" s="24">
        <v>175.5</v>
      </c>
    </row>
    <row r="1182" spans="1:24" x14ac:dyDescent="0.25">
      <c r="A1182" s="6">
        <v>1049</v>
      </c>
      <c r="B1182" t="s">
        <v>1815</v>
      </c>
      <c r="C1182" t="s">
        <v>1272</v>
      </c>
      <c r="F1182" t="s">
        <v>169</v>
      </c>
      <c r="G1182" t="s">
        <v>31</v>
      </c>
      <c r="H1182" t="s">
        <v>54</v>
      </c>
      <c r="I1182" t="s">
        <v>24</v>
      </c>
      <c r="K1182" t="s">
        <v>1598</v>
      </c>
      <c r="L1182" t="s">
        <v>197</v>
      </c>
      <c r="S1182">
        <f t="shared" si="21"/>
        <v>0</v>
      </c>
      <c r="V1182" s="24"/>
      <c r="W1182" s="24"/>
      <c r="X1182" t="s">
        <v>1817</v>
      </c>
    </row>
    <row r="1183" spans="1:24" x14ac:dyDescent="0.25">
      <c r="A1183" s="6">
        <v>1050</v>
      </c>
      <c r="B1183" t="s">
        <v>1816</v>
      </c>
      <c r="C1183" t="s">
        <v>1272</v>
      </c>
      <c r="F1183" t="s">
        <v>60</v>
      </c>
      <c r="G1183" t="s">
        <v>114</v>
      </c>
      <c r="H1183" t="s">
        <v>54</v>
      </c>
      <c r="I1183" t="s">
        <v>24</v>
      </c>
      <c r="J1183" t="s">
        <v>22</v>
      </c>
      <c r="K1183" t="s">
        <v>1598</v>
      </c>
      <c r="L1183" t="s">
        <v>197</v>
      </c>
      <c r="S1183">
        <f t="shared" si="21"/>
        <v>0</v>
      </c>
      <c r="V1183" s="24"/>
      <c r="W1183" s="24"/>
    </row>
    <row r="1184" spans="1:24" x14ac:dyDescent="0.25">
      <c r="A1184" s="6"/>
      <c r="B1184" t="s">
        <v>1687</v>
      </c>
      <c r="C1184" t="s">
        <v>1278</v>
      </c>
      <c r="S1184">
        <f t="shared" si="21"/>
        <v>0</v>
      </c>
      <c r="V1184" s="24"/>
      <c r="W1184" s="24"/>
      <c r="X1184" t="s">
        <v>1805</v>
      </c>
    </row>
    <row r="1185" spans="1:24" x14ac:dyDescent="0.25">
      <c r="A1185" s="6"/>
      <c r="B1185" t="s">
        <v>1689</v>
      </c>
      <c r="C1185" t="s">
        <v>1278</v>
      </c>
      <c r="S1185">
        <f t="shared" si="21"/>
        <v>0</v>
      </c>
      <c r="V1185" s="24"/>
      <c r="W1185" s="24"/>
      <c r="X1185" t="s">
        <v>1804</v>
      </c>
    </row>
    <row r="1186" spans="1:24" x14ac:dyDescent="0.25">
      <c r="A1186" s="6"/>
      <c r="B1186" t="s">
        <v>1686</v>
      </c>
      <c r="C1186" t="s">
        <v>1278</v>
      </c>
      <c r="S1186">
        <f t="shared" si="21"/>
        <v>0</v>
      </c>
      <c r="V1186" s="24"/>
      <c r="W1186" s="24"/>
      <c r="X1186" t="s">
        <v>1688</v>
      </c>
    </row>
    <row r="1187" spans="1:24" x14ac:dyDescent="0.25">
      <c r="A1187" s="6">
        <v>1051</v>
      </c>
      <c r="B1187" t="s">
        <v>1825</v>
      </c>
      <c r="C1187" t="s">
        <v>1272</v>
      </c>
      <c r="D1187" t="s">
        <v>52</v>
      </c>
      <c r="F1187" t="s">
        <v>60</v>
      </c>
      <c r="G1187" t="s">
        <v>102</v>
      </c>
      <c r="H1187" t="s">
        <v>57</v>
      </c>
      <c r="I1187" t="s">
        <v>24</v>
      </c>
      <c r="K1187" t="s">
        <v>1599</v>
      </c>
      <c r="L1187" t="s">
        <v>197</v>
      </c>
      <c r="M1187">
        <v>65</v>
      </c>
      <c r="N1187">
        <v>60</v>
      </c>
      <c r="O1187">
        <v>65</v>
      </c>
      <c r="P1187">
        <v>130</v>
      </c>
      <c r="Q1187">
        <v>95</v>
      </c>
      <c r="R1187">
        <v>110</v>
      </c>
      <c r="S1187">
        <f t="shared" si="21"/>
        <v>525</v>
      </c>
      <c r="T1187" s="17">
        <v>35</v>
      </c>
      <c r="U1187" s="11">
        <v>196</v>
      </c>
      <c r="V1187" s="24">
        <v>0.8</v>
      </c>
      <c r="W1187" s="24">
        <v>15.2</v>
      </c>
      <c r="X1187" t="s">
        <v>1631</v>
      </c>
    </row>
    <row r="1188" spans="1:24" x14ac:dyDescent="0.25">
      <c r="A1188" s="6">
        <v>1052</v>
      </c>
      <c r="B1188" t="s">
        <v>1824</v>
      </c>
      <c r="C1188" t="s">
        <v>1272</v>
      </c>
      <c r="D1188" t="s">
        <v>52</v>
      </c>
      <c r="F1188" t="s">
        <v>60</v>
      </c>
      <c r="G1188" t="s">
        <v>102</v>
      </c>
      <c r="H1188" t="s">
        <v>57</v>
      </c>
      <c r="I1188" t="s">
        <v>11</v>
      </c>
      <c r="K1188" t="s">
        <v>1599</v>
      </c>
      <c r="L1188" t="s">
        <v>127</v>
      </c>
      <c r="M1188">
        <v>110</v>
      </c>
      <c r="N1188">
        <v>95</v>
      </c>
      <c r="O1188">
        <v>130</v>
      </c>
      <c r="P1188">
        <v>65</v>
      </c>
      <c r="Q1188">
        <v>65</v>
      </c>
      <c r="R1188">
        <v>60</v>
      </c>
      <c r="S1188">
        <f t="shared" si="21"/>
        <v>525</v>
      </c>
      <c r="T1188" s="17">
        <v>35</v>
      </c>
      <c r="U1188" s="11">
        <v>196</v>
      </c>
      <c r="V1188" s="24">
        <v>0.9</v>
      </c>
      <c r="W1188" s="24">
        <v>35.299999999999997</v>
      </c>
      <c r="X1188" t="s">
        <v>1685</v>
      </c>
    </row>
    <row r="1189" spans="1:24" x14ac:dyDescent="0.25">
      <c r="A1189" s="6">
        <v>1053</v>
      </c>
      <c r="B1189" t="s">
        <v>1823</v>
      </c>
      <c r="C1189" t="s">
        <v>1272</v>
      </c>
      <c r="D1189" t="s">
        <v>52</v>
      </c>
      <c r="F1189" t="s">
        <v>60</v>
      </c>
      <c r="G1189" t="s">
        <v>61</v>
      </c>
      <c r="H1189" t="s">
        <v>57</v>
      </c>
      <c r="I1189" t="s">
        <v>25</v>
      </c>
      <c r="K1189" t="s">
        <v>1599</v>
      </c>
      <c r="L1189" t="s">
        <v>127</v>
      </c>
      <c r="M1189">
        <v>95</v>
      </c>
      <c r="N1189">
        <v>130</v>
      </c>
      <c r="O1189">
        <v>65</v>
      </c>
      <c r="P1189">
        <v>65</v>
      </c>
      <c r="Q1189">
        <v>60</v>
      </c>
      <c r="R1189">
        <v>110</v>
      </c>
      <c r="S1189">
        <f t="shared" si="21"/>
        <v>525</v>
      </c>
      <c r="T1189" s="17">
        <v>35</v>
      </c>
      <c r="U1189" s="11">
        <v>208</v>
      </c>
      <c r="V1189" s="24">
        <v>1</v>
      </c>
      <c r="W1189" s="24">
        <v>27</v>
      </c>
    </row>
    <row r="1190" spans="1:24" x14ac:dyDescent="0.25">
      <c r="A1190" s="6">
        <v>1054</v>
      </c>
      <c r="B1190" t="s">
        <v>1822</v>
      </c>
      <c r="C1190" t="s">
        <v>1272</v>
      </c>
      <c r="D1190" t="s">
        <v>52</v>
      </c>
      <c r="F1190" t="s">
        <v>60</v>
      </c>
      <c r="G1190" t="s">
        <v>61</v>
      </c>
      <c r="H1190" t="s">
        <v>57</v>
      </c>
      <c r="I1190" t="s">
        <v>30</v>
      </c>
      <c r="K1190" t="s">
        <v>1599</v>
      </c>
      <c r="L1190" t="s">
        <v>127</v>
      </c>
      <c r="M1190">
        <v>130</v>
      </c>
      <c r="N1190">
        <v>60</v>
      </c>
      <c r="O1190">
        <v>65</v>
      </c>
      <c r="P1190">
        <v>110</v>
      </c>
      <c r="Q1190">
        <v>65</v>
      </c>
      <c r="R1190">
        <v>95</v>
      </c>
      <c r="S1190">
        <f t="shared" si="21"/>
        <v>525</v>
      </c>
      <c r="T1190" s="17">
        <v>35</v>
      </c>
      <c r="U1190" s="11">
        <v>208</v>
      </c>
      <c r="V1190" s="24">
        <v>0.9</v>
      </c>
      <c r="W1190" s="24">
        <v>26.5</v>
      </c>
    </row>
    <row r="1191" spans="1:24" x14ac:dyDescent="0.25">
      <c r="A1191" s="6">
        <v>1055</v>
      </c>
      <c r="B1191" t="s">
        <v>1821</v>
      </c>
      <c r="C1191" t="s">
        <v>1272</v>
      </c>
      <c r="D1191" t="s">
        <v>52</v>
      </c>
      <c r="F1191" t="s">
        <v>112</v>
      </c>
      <c r="G1191" t="s">
        <v>184</v>
      </c>
      <c r="H1191" t="s">
        <v>57</v>
      </c>
      <c r="I1191" t="s">
        <v>29</v>
      </c>
      <c r="J1191" t="s">
        <v>1</v>
      </c>
      <c r="K1191" t="s">
        <v>1600</v>
      </c>
      <c r="L1191" t="s">
        <v>69</v>
      </c>
      <c r="M1191">
        <v>125</v>
      </c>
      <c r="N1191">
        <v>73</v>
      </c>
      <c r="O1191">
        <v>75</v>
      </c>
      <c r="P1191">
        <v>78</v>
      </c>
      <c r="Q1191">
        <v>74</v>
      </c>
      <c r="R1191">
        <v>60</v>
      </c>
      <c r="S1191">
        <f t="shared" si="21"/>
        <v>485</v>
      </c>
      <c r="T1191" s="17">
        <v>60</v>
      </c>
      <c r="U1191" s="11">
        <v>192</v>
      </c>
      <c r="V1191" s="24">
        <v>2</v>
      </c>
      <c r="W1191" s="24">
        <v>30.2</v>
      </c>
      <c r="X1191" t="s">
        <v>1275</v>
      </c>
    </row>
    <row r="1192" spans="1:24" x14ac:dyDescent="0.25">
      <c r="A1192" s="6">
        <v>1056</v>
      </c>
      <c r="B1192" t="s">
        <v>1820</v>
      </c>
      <c r="C1192" t="s">
        <v>1272</v>
      </c>
      <c r="D1192" t="s">
        <v>52</v>
      </c>
      <c r="F1192" t="s">
        <v>60</v>
      </c>
      <c r="G1192" t="s">
        <v>64</v>
      </c>
      <c r="H1192" t="s">
        <v>57</v>
      </c>
      <c r="I1192" t="s">
        <v>29</v>
      </c>
      <c r="J1192" t="s">
        <v>18</v>
      </c>
      <c r="K1192" t="s">
        <v>1600</v>
      </c>
      <c r="L1192" t="s">
        <v>69</v>
      </c>
      <c r="M1192">
        <v>150</v>
      </c>
      <c r="N1192">
        <v>75</v>
      </c>
      <c r="O1192">
        <v>78</v>
      </c>
      <c r="P1192">
        <v>92</v>
      </c>
      <c r="Q1192">
        <v>83</v>
      </c>
      <c r="R1192">
        <v>77</v>
      </c>
      <c r="S1192">
        <f t="shared" si="21"/>
        <v>555</v>
      </c>
      <c r="T1192" s="17">
        <v>25</v>
      </c>
      <c r="U1192" s="11">
        <v>285</v>
      </c>
      <c r="V1192" s="24">
        <v>2.5</v>
      </c>
      <c r="W1192" s="24">
        <v>69.5</v>
      </c>
    </row>
    <row r="1193" spans="1:24" x14ac:dyDescent="0.25">
      <c r="A1193" s="6">
        <v>1057</v>
      </c>
      <c r="B1193" t="s">
        <v>1819</v>
      </c>
      <c r="C1193" t="s">
        <v>1272</v>
      </c>
      <c r="D1193" t="s">
        <v>52</v>
      </c>
      <c r="F1193" t="s">
        <v>53</v>
      </c>
      <c r="G1193" t="s">
        <v>31</v>
      </c>
      <c r="H1193" t="s">
        <v>87</v>
      </c>
      <c r="I1193" t="s">
        <v>1</v>
      </c>
      <c r="K1193" t="s">
        <v>1</v>
      </c>
      <c r="L1193" t="s">
        <v>55</v>
      </c>
      <c r="M1193">
        <v>60</v>
      </c>
      <c r="N1193">
        <v>65</v>
      </c>
      <c r="O1193">
        <v>70</v>
      </c>
      <c r="P1193">
        <v>25</v>
      </c>
      <c r="Q1193">
        <v>40</v>
      </c>
      <c r="R1193">
        <v>60</v>
      </c>
      <c r="S1193">
        <f t="shared" si="21"/>
        <v>320</v>
      </c>
      <c r="T1193" s="17">
        <v>135</v>
      </c>
      <c r="U1193" s="11">
        <v>61</v>
      </c>
      <c r="V1193" s="24">
        <v>0.6</v>
      </c>
      <c r="W1193" s="24">
        <v>35</v>
      </c>
      <c r="X1193" t="s">
        <v>1276</v>
      </c>
    </row>
    <row r="1194" spans="1:24" x14ac:dyDescent="0.25">
      <c r="A1194" s="6">
        <v>1058</v>
      </c>
      <c r="B1194" t="s">
        <v>1818</v>
      </c>
      <c r="C1194" t="s">
        <v>1272</v>
      </c>
      <c r="F1194" t="s">
        <v>60</v>
      </c>
      <c r="G1194" t="s">
        <v>102</v>
      </c>
      <c r="H1194" t="s">
        <v>54</v>
      </c>
      <c r="I1194" t="s">
        <v>4</v>
      </c>
      <c r="J1194" t="s">
        <v>24</v>
      </c>
      <c r="K1194" t="s">
        <v>1598</v>
      </c>
      <c r="L1194" t="s">
        <v>197</v>
      </c>
      <c r="S1194">
        <f t="shared" si="21"/>
        <v>0</v>
      </c>
      <c r="V1194" s="24"/>
      <c r="W1194" s="24"/>
      <c r="X1194" t="s">
        <v>1277</v>
      </c>
    </row>
    <row r="1195" spans="1:24" x14ac:dyDescent="0.25">
      <c r="A1195" s="6">
        <v>1059</v>
      </c>
      <c r="B1195" t="s">
        <v>1579</v>
      </c>
      <c r="C1195" t="s">
        <v>1272</v>
      </c>
      <c r="D1195" t="s">
        <v>52</v>
      </c>
      <c r="F1195" t="s">
        <v>60</v>
      </c>
      <c r="G1195" t="s">
        <v>102</v>
      </c>
      <c r="H1195" t="s">
        <v>57</v>
      </c>
      <c r="I1195" t="s">
        <v>23</v>
      </c>
      <c r="J1195" t="s">
        <v>9</v>
      </c>
      <c r="K1195" t="s">
        <v>1599</v>
      </c>
      <c r="L1195" t="s">
        <v>129</v>
      </c>
      <c r="M1195" s="22">
        <v>105</v>
      </c>
      <c r="N1195" s="22">
        <v>110</v>
      </c>
      <c r="O1195" s="22">
        <v>100</v>
      </c>
      <c r="P1195" s="22">
        <v>50</v>
      </c>
      <c r="Q1195" s="22">
        <v>80</v>
      </c>
      <c r="R1195" s="22">
        <v>65</v>
      </c>
      <c r="S1195">
        <f t="shared" si="21"/>
        <v>510</v>
      </c>
      <c r="T1195" s="17">
        <v>45</v>
      </c>
      <c r="U1195" s="11">
        <v>221</v>
      </c>
      <c r="V1195" s="24">
        <v>2.2000000000000002</v>
      </c>
      <c r="W1195" s="24">
        <v>247</v>
      </c>
      <c r="X1195" t="s">
        <v>1677</v>
      </c>
    </row>
    <row r="1196" spans="1:24" x14ac:dyDescent="0.25">
      <c r="A1196" s="6">
        <v>1060</v>
      </c>
      <c r="B1196" t="s">
        <v>1846</v>
      </c>
      <c r="C1196" t="s">
        <v>1272</v>
      </c>
      <c r="D1196" t="s">
        <v>52</v>
      </c>
      <c r="F1196" t="s">
        <v>60</v>
      </c>
      <c r="G1196" t="s">
        <v>64</v>
      </c>
      <c r="H1196" t="s">
        <v>57</v>
      </c>
      <c r="I1196" t="s">
        <v>8</v>
      </c>
      <c r="J1196" t="s">
        <v>15</v>
      </c>
      <c r="K1196" t="s">
        <v>1</v>
      </c>
      <c r="L1196" t="s">
        <v>69</v>
      </c>
      <c r="M1196">
        <v>103</v>
      </c>
      <c r="N1196">
        <v>88</v>
      </c>
      <c r="O1196">
        <v>140</v>
      </c>
      <c r="P1196">
        <v>95</v>
      </c>
      <c r="Q1196">
        <v>75</v>
      </c>
      <c r="R1196">
        <v>49</v>
      </c>
      <c r="S1196">
        <f t="shared" si="21"/>
        <v>550</v>
      </c>
      <c r="T1196" s="17">
        <v>25</v>
      </c>
      <c r="U1196" s="11">
        <v>293</v>
      </c>
      <c r="V1196" s="24">
        <v>1.7</v>
      </c>
      <c r="W1196" s="24">
        <v>321.60000000000002</v>
      </c>
      <c r="X1196" t="s">
        <v>1944</v>
      </c>
    </row>
    <row r="1197" spans="1:24" x14ac:dyDescent="0.25">
      <c r="B1197" t="s">
        <v>1680</v>
      </c>
      <c r="C1197" t="s">
        <v>1278</v>
      </c>
      <c r="S1197">
        <f t="shared" si="21"/>
        <v>0</v>
      </c>
      <c r="V1197" s="24"/>
      <c r="W1197" s="24"/>
      <c r="X1197" t="s">
        <v>1681</v>
      </c>
    </row>
    <row r="1198" spans="1:24" x14ac:dyDescent="0.25">
      <c r="A1198" s="6">
        <v>1061</v>
      </c>
      <c r="B1198" t="s">
        <v>1847</v>
      </c>
      <c r="C1198" t="s">
        <v>1272</v>
      </c>
      <c r="F1198" t="s">
        <v>169</v>
      </c>
      <c r="G1198" t="s">
        <v>31</v>
      </c>
      <c r="H1198" t="s">
        <v>54</v>
      </c>
      <c r="I1198" t="s">
        <v>15</v>
      </c>
      <c r="K1198" t="s">
        <v>1</v>
      </c>
      <c r="L1198" t="s">
        <v>1868</v>
      </c>
      <c r="S1198">
        <f t="shared" si="21"/>
        <v>0</v>
      </c>
      <c r="V1198" s="24"/>
      <c r="W1198" s="24"/>
      <c r="X1198" t="s">
        <v>1682</v>
      </c>
    </row>
    <row r="1199" spans="1:24" x14ac:dyDescent="0.25">
      <c r="A1199" s="6">
        <v>1062</v>
      </c>
      <c r="B1199" t="s">
        <v>1848</v>
      </c>
      <c r="C1199" t="s">
        <v>1272</v>
      </c>
      <c r="F1199" t="s">
        <v>60</v>
      </c>
      <c r="G1199" t="s">
        <v>102</v>
      </c>
      <c r="H1199" t="s">
        <v>57</v>
      </c>
      <c r="I1199" t="s">
        <v>15</v>
      </c>
      <c r="J1199" t="s">
        <v>8</v>
      </c>
      <c r="K1199" t="s">
        <v>1</v>
      </c>
      <c r="L1199" t="s">
        <v>1868</v>
      </c>
      <c r="S1199">
        <f t="shared" si="21"/>
        <v>0</v>
      </c>
      <c r="V1199" s="24"/>
      <c r="W1199" s="24"/>
    </row>
    <row r="1200" spans="1:24" x14ac:dyDescent="0.25">
      <c r="A1200" s="6">
        <v>1063</v>
      </c>
      <c r="B1200" t="s">
        <v>1849</v>
      </c>
      <c r="C1200" t="s">
        <v>1272</v>
      </c>
      <c r="F1200" t="s">
        <v>112</v>
      </c>
      <c r="G1200" t="s">
        <v>31</v>
      </c>
      <c r="H1200" t="s">
        <v>87</v>
      </c>
      <c r="I1200" t="s">
        <v>8</v>
      </c>
      <c r="J1200" t="s">
        <v>17</v>
      </c>
      <c r="K1200" t="s">
        <v>1598</v>
      </c>
      <c r="L1200" t="s">
        <v>127</v>
      </c>
      <c r="S1200">
        <f t="shared" si="21"/>
        <v>0</v>
      </c>
      <c r="V1200" s="24"/>
      <c r="W1200" s="24"/>
    </row>
    <row r="1201" spans="1:24" x14ac:dyDescent="0.25">
      <c r="A1201" s="6">
        <v>1064</v>
      </c>
      <c r="B1201" t="s">
        <v>1850</v>
      </c>
      <c r="C1201" t="s">
        <v>1272</v>
      </c>
      <c r="F1201" t="s">
        <v>60</v>
      </c>
      <c r="G1201" t="s">
        <v>114</v>
      </c>
      <c r="H1201" t="s">
        <v>54</v>
      </c>
      <c r="I1201" t="s">
        <v>8</v>
      </c>
      <c r="J1201" t="s">
        <v>17</v>
      </c>
      <c r="K1201" t="s">
        <v>1598</v>
      </c>
      <c r="L1201" t="s">
        <v>127</v>
      </c>
      <c r="S1201">
        <f t="shared" si="21"/>
        <v>0</v>
      </c>
      <c r="V1201" s="24"/>
      <c r="W1201" s="24"/>
      <c r="X1201" t="s">
        <v>1602</v>
      </c>
    </row>
    <row r="1202" spans="1:24" x14ac:dyDescent="0.25">
      <c r="A1202" s="6">
        <v>1065</v>
      </c>
      <c r="B1202" t="s">
        <v>1851</v>
      </c>
      <c r="C1202" t="s">
        <v>1272</v>
      </c>
      <c r="D1202" t="s">
        <v>52</v>
      </c>
      <c r="F1202" t="s">
        <v>67</v>
      </c>
      <c r="G1202" t="s">
        <v>31</v>
      </c>
      <c r="H1202" t="s">
        <v>57</v>
      </c>
      <c r="I1202" t="s">
        <v>24</v>
      </c>
      <c r="J1202" t="s">
        <v>28</v>
      </c>
      <c r="K1202" t="s">
        <v>1600</v>
      </c>
      <c r="L1202" t="s">
        <v>197</v>
      </c>
      <c r="M1202">
        <v>40</v>
      </c>
      <c r="N1202">
        <v>50</v>
      </c>
      <c r="O1202">
        <v>42</v>
      </c>
      <c r="P1202">
        <v>62</v>
      </c>
      <c r="Q1202">
        <v>45</v>
      </c>
      <c r="R1202">
        <v>61</v>
      </c>
      <c r="S1202">
        <f t="shared" si="21"/>
        <v>300</v>
      </c>
      <c r="T1202" s="17">
        <v>45</v>
      </c>
      <c r="U1202" s="11">
        <v>92</v>
      </c>
      <c r="V1202" s="24">
        <v>0.4</v>
      </c>
      <c r="W1202" s="24">
        <v>0.9</v>
      </c>
    </row>
    <row r="1203" spans="1:24" x14ac:dyDescent="0.25">
      <c r="A1203" s="6">
        <v>1066</v>
      </c>
      <c r="B1203" t="s">
        <v>1852</v>
      </c>
      <c r="C1203" t="s">
        <v>1272</v>
      </c>
      <c r="D1203" t="s">
        <v>52</v>
      </c>
      <c r="F1203" t="s">
        <v>67</v>
      </c>
      <c r="G1203" t="s">
        <v>48</v>
      </c>
      <c r="H1203" t="s">
        <v>57</v>
      </c>
      <c r="I1203" t="s">
        <v>24</v>
      </c>
      <c r="J1203" t="s">
        <v>28</v>
      </c>
      <c r="K1203" t="s">
        <v>1600</v>
      </c>
      <c r="L1203" t="s">
        <v>197</v>
      </c>
      <c r="M1203">
        <v>65</v>
      </c>
      <c r="N1203">
        <v>75</v>
      </c>
      <c r="O1203">
        <v>57</v>
      </c>
      <c r="P1203">
        <v>80</v>
      </c>
      <c r="Q1203">
        <v>65</v>
      </c>
      <c r="R1203">
        <v>78</v>
      </c>
      <c r="S1203">
        <f t="shared" si="21"/>
        <v>420</v>
      </c>
      <c r="T1203" s="17">
        <v>25</v>
      </c>
      <c r="U1203" s="11">
        <v>191</v>
      </c>
      <c r="V1203" s="24">
        <v>0.9</v>
      </c>
      <c r="W1203" s="24">
        <v>2.7</v>
      </c>
    </row>
    <row r="1204" spans="1:24" x14ac:dyDescent="0.25">
      <c r="A1204" s="6">
        <v>1067</v>
      </c>
      <c r="B1204" t="s">
        <v>1853</v>
      </c>
      <c r="C1204" t="s">
        <v>1272</v>
      </c>
      <c r="D1204" t="s">
        <v>52</v>
      </c>
      <c r="F1204" t="s">
        <v>60</v>
      </c>
      <c r="G1204" t="s">
        <v>37</v>
      </c>
      <c r="H1204" t="s">
        <v>57</v>
      </c>
      <c r="I1204" t="s">
        <v>24</v>
      </c>
      <c r="J1204" t="s">
        <v>28</v>
      </c>
      <c r="K1204" t="s">
        <v>1600</v>
      </c>
      <c r="L1204" t="s">
        <v>197</v>
      </c>
      <c r="M1204">
        <v>110</v>
      </c>
      <c r="N1204">
        <v>116</v>
      </c>
      <c r="O1204">
        <v>80</v>
      </c>
      <c r="P1204">
        <v>120</v>
      </c>
      <c r="Q1204">
        <v>82</v>
      </c>
      <c r="R1204">
        <v>92</v>
      </c>
      <c r="S1204">
        <f t="shared" si="21"/>
        <v>600</v>
      </c>
      <c r="T1204" s="17">
        <v>12</v>
      </c>
      <c r="U1204" s="11">
        <v>357</v>
      </c>
      <c r="V1204" s="24">
        <v>2.2000000000000002</v>
      </c>
      <c r="W1204" s="24">
        <v>28.8</v>
      </c>
      <c r="X1204" t="s">
        <v>1692</v>
      </c>
    </row>
    <row r="1205" spans="1:24" x14ac:dyDescent="0.25">
      <c r="B1205" t="s">
        <v>1606</v>
      </c>
      <c r="C1205" t="s">
        <v>176</v>
      </c>
      <c r="F1205" t="s">
        <v>67</v>
      </c>
      <c r="G1205" t="s">
        <v>36</v>
      </c>
      <c r="H1205" t="s">
        <v>54</v>
      </c>
      <c r="I1205" t="s">
        <v>24</v>
      </c>
      <c r="J1205" t="s">
        <v>2</v>
      </c>
      <c r="K1205" t="s">
        <v>1600</v>
      </c>
      <c r="L1205" t="s">
        <v>88</v>
      </c>
      <c r="S1205">
        <f t="shared" si="21"/>
        <v>0</v>
      </c>
      <c r="V1205" s="24"/>
      <c r="W1205" s="24"/>
      <c r="X1205" t="s">
        <v>1623</v>
      </c>
    </row>
    <row r="1206" spans="1:24" x14ac:dyDescent="0.25">
      <c r="B1206" t="s">
        <v>1607</v>
      </c>
      <c r="C1206" t="s">
        <v>176</v>
      </c>
      <c r="F1206" t="s">
        <v>60</v>
      </c>
      <c r="G1206" t="s">
        <v>64</v>
      </c>
      <c r="H1206" t="s">
        <v>57</v>
      </c>
      <c r="I1206" t="s">
        <v>24</v>
      </c>
      <c r="J1206" t="s">
        <v>2</v>
      </c>
      <c r="K1206" t="s">
        <v>1600</v>
      </c>
      <c r="L1206" t="s">
        <v>88</v>
      </c>
      <c r="S1206">
        <f t="shared" si="21"/>
        <v>0</v>
      </c>
      <c r="V1206" s="24"/>
      <c r="W1206" s="24"/>
    </row>
    <row r="1207" spans="1:24" x14ac:dyDescent="0.25">
      <c r="B1207" t="s">
        <v>1581</v>
      </c>
      <c r="C1207" t="s">
        <v>176</v>
      </c>
      <c r="D1207" t="s">
        <v>52</v>
      </c>
      <c r="F1207" t="s">
        <v>112</v>
      </c>
      <c r="G1207" t="s">
        <v>31</v>
      </c>
      <c r="H1207" t="s">
        <v>87</v>
      </c>
      <c r="I1207" t="s">
        <v>23</v>
      </c>
      <c r="J1207" t="s">
        <v>2</v>
      </c>
      <c r="K1207" t="s">
        <v>1597</v>
      </c>
      <c r="L1207" t="s">
        <v>129</v>
      </c>
      <c r="M1207">
        <v>66</v>
      </c>
      <c r="N1207">
        <v>65</v>
      </c>
      <c r="O1207">
        <v>53</v>
      </c>
      <c r="P1207">
        <v>62</v>
      </c>
      <c r="Q1207">
        <v>57</v>
      </c>
      <c r="R1207">
        <v>47</v>
      </c>
      <c r="S1207">
        <f t="shared" si="21"/>
        <v>350</v>
      </c>
      <c r="T1207" s="17">
        <v>160</v>
      </c>
      <c r="U1207" s="11">
        <v>84</v>
      </c>
      <c r="V1207" s="24">
        <v>0.9</v>
      </c>
      <c r="W1207" s="24">
        <v>36.5</v>
      </c>
      <c r="X1207" t="s">
        <v>1584</v>
      </c>
    </row>
    <row r="1208" spans="1:24" x14ac:dyDescent="0.25">
      <c r="B1208" t="s">
        <v>1582</v>
      </c>
      <c r="C1208" t="s">
        <v>176</v>
      </c>
      <c r="D1208" t="s">
        <v>52</v>
      </c>
      <c r="F1208" t="s">
        <v>60</v>
      </c>
      <c r="G1208" t="s">
        <v>102</v>
      </c>
      <c r="H1208" t="s">
        <v>54</v>
      </c>
      <c r="I1208" t="s">
        <v>23</v>
      </c>
      <c r="J1208" t="s">
        <v>2</v>
      </c>
      <c r="K1208" t="s">
        <v>1597</v>
      </c>
      <c r="L1208" t="s">
        <v>129</v>
      </c>
      <c r="M1208">
        <v>123</v>
      </c>
      <c r="N1208">
        <v>100</v>
      </c>
      <c r="O1208">
        <v>69</v>
      </c>
      <c r="P1208">
        <v>97</v>
      </c>
      <c r="Q1208">
        <v>81</v>
      </c>
      <c r="R1208">
        <v>61</v>
      </c>
      <c r="S1208">
        <f t="shared" si="21"/>
        <v>531</v>
      </c>
      <c r="T1208" s="17">
        <v>50</v>
      </c>
      <c r="U1208" s="11">
        <v>196</v>
      </c>
      <c r="V1208" s="24">
        <v>1.7</v>
      </c>
      <c r="W1208" s="24">
        <v>223</v>
      </c>
      <c r="X1208" t="s">
        <v>1583</v>
      </c>
    </row>
    <row r="1209" spans="1:24" x14ac:dyDescent="0.25">
      <c r="V1209" s="24"/>
      <c r="W1209" s="24"/>
    </row>
    <row r="1214" spans="1:24" x14ac:dyDescent="0.25">
      <c r="A1214" t="s">
        <v>1280</v>
      </c>
    </row>
    <row r="1215" spans="1:24" x14ac:dyDescent="0.25">
      <c r="C1215" t="s">
        <v>52</v>
      </c>
      <c r="D1215" t="s">
        <v>52</v>
      </c>
      <c r="F1215" t="s">
        <v>80</v>
      </c>
      <c r="G1215" t="s">
        <v>31</v>
      </c>
      <c r="H1215" t="s">
        <v>81</v>
      </c>
      <c r="I1215" t="s">
        <v>1273</v>
      </c>
      <c r="J1215" t="s">
        <v>1273</v>
      </c>
      <c r="L1215" t="s">
        <v>154</v>
      </c>
      <c r="M1215">
        <f t="shared" ref="M1215:M1235" si="22">COUNTIF($L$11:$L$1213,L1215)</f>
        <v>13</v>
      </c>
      <c r="O1215" t="s">
        <v>1803</v>
      </c>
    </row>
    <row r="1216" spans="1:24" x14ac:dyDescent="0.25">
      <c r="C1216" t="s">
        <v>1651</v>
      </c>
      <c r="D1216" t="s">
        <v>1889</v>
      </c>
      <c r="F1216" t="s">
        <v>112</v>
      </c>
      <c r="G1216" t="s">
        <v>33</v>
      </c>
      <c r="H1216" t="s">
        <v>84</v>
      </c>
      <c r="I1216" t="s">
        <v>1</v>
      </c>
      <c r="J1216" t="s">
        <v>1</v>
      </c>
      <c r="K1216" t="s">
        <v>1597</v>
      </c>
      <c r="L1216" t="s">
        <v>100</v>
      </c>
      <c r="M1216">
        <f t="shared" si="22"/>
        <v>46</v>
      </c>
      <c r="O1216" t="s">
        <v>1281</v>
      </c>
    </row>
    <row r="1217" spans="2:15" x14ac:dyDescent="0.25">
      <c r="C1217" t="s">
        <v>176</v>
      </c>
      <c r="D1217" t="s">
        <v>74</v>
      </c>
      <c r="F1217" t="s">
        <v>53</v>
      </c>
      <c r="G1217" t="s">
        <v>86</v>
      </c>
      <c r="H1217" t="s">
        <v>87</v>
      </c>
      <c r="I1217" t="s">
        <v>8</v>
      </c>
      <c r="J1217" t="s">
        <v>8</v>
      </c>
      <c r="K1217" t="s">
        <v>1598</v>
      </c>
      <c r="L1217" t="s">
        <v>127</v>
      </c>
      <c r="M1217">
        <f t="shared" si="22"/>
        <v>44</v>
      </c>
      <c r="O1217" t="s">
        <v>1281</v>
      </c>
    </row>
    <row r="1218" spans="2:15" x14ac:dyDescent="0.25">
      <c r="C1218" t="s">
        <v>1272</v>
      </c>
      <c r="D1218" t="s">
        <v>1892</v>
      </c>
      <c r="F1218" t="s">
        <v>169</v>
      </c>
      <c r="G1218" t="s">
        <v>36</v>
      </c>
      <c r="H1218" t="s">
        <v>54</v>
      </c>
      <c r="I1218" t="s">
        <v>15</v>
      </c>
      <c r="J1218" t="s">
        <v>15</v>
      </c>
      <c r="K1218" t="s">
        <v>1</v>
      </c>
      <c r="L1218" t="s">
        <v>269</v>
      </c>
      <c r="M1218">
        <f t="shared" si="22"/>
        <v>31</v>
      </c>
      <c r="O1218" t="s">
        <v>1281</v>
      </c>
    </row>
    <row r="1219" spans="2:15" x14ac:dyDescent="0.25">
      <c r="C1219" t="s">
        <v>63</v>
      </c>
      <c r="D1219" t="s">
        <v>1890</v>
      </c>
      <c r="F1219" t="s">
        <v>67</v>
      </c>
      <c r="G1219" t="s">
        <v>48</v>
      </c>
      <c r="H1219" t="s">
        <v>57</v>
      </c>
      <c r="I1219" t="s">
        <v>22</v>
      </c>
      <c r="J1219" t="s">
        <v>22</v>
      </c>
      <c r="K1219" t="s">
        <v>1599</v>
      </c>
      <c r="L1219" t="s">
        <v>1868</v>
      </c>
      <c r="M1219">
        <f t="shared" si="22"/>
        <v>13</v>
      </c>
      <c r="O1219" t="s">
        <v>1803</v>
      </c>
    </row>
    <row r="1220" spans="2:15" x14ac:dyDescent="0.25">
      <c r="C1220" t="s">
        <v>91</v>
      </c>
      <c r="D1220" t="s">
        <v>1891</v>
      </c>
      <c r="F1220" t="s">
        <v>60</v>
      </c>
      <c r="G1220" t="s">
        <v>114</v>
      </c>
      <c r="H1220" t="s">
        <v>65</v>
      </c>
      <c r="I1220" t="s">
        <v>27</v>
      </c>
      <c r="J1220" t="s">
        <v>27</v>
      </c>
      <c r="K1220" t="s">
        <v>1600</v>
      </c>
      <c r="L1220" t="s">
        <v>58</v>
      </c>
      <c r="M1220">
        <f t="shared" si="22"/>
        <v>19</v>
      </c>
      <c r="O1220" t="s">
        <v>1281</v>
      </c>
    </row>
    <row r="1221" spans="2:15" x14ac:dyDescent="0.25">
      <c r="C1221" t="s">
        <v>74</v>
      </c>
      <c r="F1221" t="s">
        <v>239</v>
      </c>
      <c r="G1221" t="s">
        <v>1942</v>
      </c>
      <c r="H1221" t="s">
        <v>422</v>
      </c>
      <c r="I1221" t="s">
        <v>2</v>
      </c>
      <c r="J1221" t="s">
        <v>2</v>
      </c>
      <c r="K1221" t="s">
        <v>1601</v>
      </c>
      <c r="L1221" t="s">
        <v>1893</v>
      </c>
      <c r="M1221">
        <f t="shared" si="22"/>
        <v>0</v>
      </c>
      <c r="O1221" t="s">
        <v>1894</v>
      </c>
    </row>
    <row r="1222" spans="2:15" x14ac:dyDescent="0.25">
      <c r="C1222" t="s">
        <v>1888</v>
      </c>
      <c r="G1222" t="s">
        <v>184</v>
      </c>
      <c r="H1222" t="s">
        <v>1951</v>
      </c>
      <c r="I1222" t="s">
        <v>9</v>
      </c>
      <c r="J1222" t="s">
        <v>9</v>
      </c>
      <c r="L1222" t="s">
        <v>88</v>
      </c>
      <c r="M1222">
        <f t="shared" si="22"/>
        <v>51</v>
      </c>
      <c r="O1222" t="s">
        <v>1281</v>
      </c>
    </row>
    <row r="1223" spans="2:15" x14ac:dyDescent="0.25">
      <c r="C1223" t="s">
        <v>1278</v>
      </c>
      <c r="G1223" t="s">
        <v>102</v>
      </c>
      <c r="I1223" t="s">
        <v>16</v>
      </c>
      <c r="J1223" t="s">
        <v>16</v>
      </c>
      <c r="K1223" t="s">
        <v>1596</v>
      </c>
      <c r="L1223" t="s">
        <v>55</v>
      </c>
      <c r="M1223">
        <f t="shared" si="22"/>
        <v>74</v>
      </c>
      <c r="O1223" t="s">
        <v>1281</v>
      </c>
    </row>
    <row r="1224" spans="2:15" x14ac:dyDescent="0.25">
      <c r="G1224" t="s">
        <v>61</v>
      </c>
      <c r="I1224" t="s">
        <v>23</v>
      </c>
      <c r="J1224" t="s">
        <v>23</v>
      </c>
      <c r="K1224" t="s">
        <v>1590</v>
      </c>
      <c r="L1224" t="s">
        <v>129</v>
      </c>
      <c r="M1224">
        <f t="shared" si="22"/>
        <v>45</v>
      </c>
      <c r="O1224" t="s">
        <v>1282</v>
      </c>
    </row>
    <row r="1225" spans="2:15" x14ac:dyDescent="0.25">
      <c r="B1225" t="s">
        <v>1912</v>
      </c>
      <c r="C1225" t="s">
        <v>52</v>
      </c>
      <c r="D1225">
        <f t="shared" ref="D1225:D1230" si="23">COUNTIF($D$11:$D$1209,D1215)</f>
        <v>210</v>
      </c>
      <c r="G1225" t="s">
        <v>64</v>
      </c>
      <c r="I1225" t="s">
        <v>28</v>
      </c>
      <c r="J1225" t="s">
        <v>28</v>
      </c>
      <c r="K1225" t="s">
        <v>1591</v>
      </c>
      <c r="L1225" t="s">
        <v>173</v>
      </c>
      <c r="M1225">
        <f t="shared" si="22"/>
        <v>42</v>
      </c>
      <c r="O1225" t="s">
        <v>1281</v>
      </c>
    </row>
    <row r="1226" spans="2:15" x14ac:dyDescent="0.25">
      <c r="B1226" t="s">
        <v>1913</v>
      </c>
      <c r="C1226" t="s">
        <v>1889</v>
      </c>
      <c r="D1226">
        <f t="shared" si="23"/>
        <v>57</v>
      </c>
      <c r="G1226" t="s">
        <v>37</v>
      </c>
      <c r="I1226" t="s">
        <v>3</v>
      </c>
      <c r="J1226" t="s">
        <v>3</v>
      </c>
      <c r="K1226" t="s">
        <v>1592</v>
      </c>
      <c r="L1226" t="s">
        <v>170</v>
      </c>
      <c r="M1226">
        <f t="shared" si="22"/>
        <v>37</v>
      </c>
      <c r="O1226" t="s">
        <v>1281</v>
      </c>
    </row>
    <row r="1227" spans="2:15" x14ac:dyDescent="0.25">
      <c r="B1227" t="s">
        <v>1916</v>
      </c>
      <c r="C1227" t="s">
        <v>74</v>
      </c>
      <c r="D1227">
        <f t="shared" si="23"/>
        <v>0</v>
      </c>
      <c r="G1227" t="s">
        <v>421</v>
      </c>
      <c r="I1227" t="s">
        <v>10</v>
      </c>
      <c r="J1227" t="s">
        <v>10</v>
      </c>
      <c r="K1227" t="s">
        <v>1593</v>
      </c>
      <c r="L1227" t="s">
        <v>197</v>
      </c>
      <c r="M1227">
        <f t="shared" si="22"/>
        <v>45</v>
      </c>
      <c r="O1227" t="s">
        <v>1281</v>
      </c>
    </row>
    <row r="1228" spans="2:15" x14ac:dyDescent="0.25">
      <c r="B1228" t="s">
        <v>1915</v>
      </c>
      <c r="C1228" t="s">
        <v>1892</v>
      </c>
      <c r="D1228">
        <f t="shared" si="23"/>
        <v>0</v>
      </c>
      <c r="I1228" t="s">
        <v>17</v>
      </c>
      <c r="J1228" t="s">
        <v>17</v>
      </c>
      <c r="K1228" t="s">
        <v>1594</v>
      </c>
      <c r="L1228" t="s">
        <v>159</v>
      </c>
      <c r="M1228">
        <f t="shared" si="22"/>
        <v>27</v>
      </c>
      <c r="O1228" t="s">
        <v>1281</v>
      </c>
    </row>
    <row r="1229" spans="2:15" x14ac:dyDescent="0.25">
      <c r="B1229" t="s">
        <v>1917</v>
      </c>
      <c r="C1229" t="s">
        <v>1890</v>
      </c>
      <c r="D1229">
        <f t="shared" si="23"/>
        <v>19</v>
      </c>
      <c r="I1229" t="s">
        <v>24</v>
      </c>
      <c r="J1229" t="s">
        <v>24</v>
      </c>
      <c r="K1229" t="s">
        <v>1595</v>
      </c>
      <c r="L1229" t="s">
        <v>227</v>
      </c>
      <c r="M1229">
        <f t="shared" si="22"/>
        <v>21</v>
      </c>
      <c r="O1229" t="s">
        <v>1572</v>
      </c>
    </row>
    <row r="1230" spans="2:15" x14ac:dyDescent="0.25">
      <c r="B1230" t="s">
        <v>1914</v>
      </c>
      <c r="C1230" t="s">
        <v>1891</v>
      </c>
      <c r="D1230">
        <f t="shared" si="23"/>
        <v>2</v>
      </c>
      <c r="I1230" t="s">
        <v>29</v>
      </c>
      <c r="J1230" t="s">
        <v>29</v>
      </c>
      <c r="K1230">
        <f>COUNTIF(K11:K1213,"Très rapide")</f>
        <v>73</v>
      </c>
      <c r="L1230" t="s">
        <v>491</v>
      </c>
      <c r="M1230">
        <f t="shared" si="22"/>
        <v>16</v>
      </c>
      <c r="O1230" t="s">
        <v>1283</v>
      </c>
    </row>
    <row r="1231" spans="2:15" x14ac:dyDescent="0.25">
      <c r="I1231" t="s">
        <v>4</v>
      </c>
      <c r="J1231" t="s">
        <v>4</v>
      </c>
      <c r="K1231">
        <f>COUNTIF(K11:K1213,"Rapide")</f>
        <v>95</v>
      </c>
      <c r="L1231" t="s">
        <v>69</v>
      </c>
      <c r="M1231">
        <f t="shared" si="22"/>
        <v>39</v>
      </c>
      <c r="O1231" t="s">
        <v>1810</v>
      </c>
    </row>
    <row r="1232" spans="2:15" x14ac:dyDescent="0.25">
      <c r="I1232" t="s">
        <v>11</v>
      </c>
      <c r="J1232" t="s">
        <v>11</v>
      </c>
      <c r="K1232">
        <f>COUNTIF(K11:K1213,"Normal")</f>
        <v>173</v>
      </c>
      <c r="L1232" t="s">
        <v>113</v>
      </c>
      <c r="M1232">
        <f t="shared" si="22"/>
        <v>35</v>
      </c>
      <c r="O1232" t="s">
        <v>1281</v>
      </c>
    </row>
    <row r="1233" spans="9:15" x14ac:dyDescent="0.25">
      <c r="I1233" t="s">
        <v>18</v>
      </c>
      <c r="J1233" t="s">
        <v>18</v>
      </c>
      <c r="K1233">
        <f>COUNTIF(K11:K1213,"Assez lent")</f>
        <v>148</v>
      </c>
      <c r="L1233" t="s">
        <v>251</v>
      </c>
      <c r="M1233">
        <f t="shared" si="22"/>
        <v>2</v>
      </c>
      <c r="O1233" t="s">
        <v>1281</v>
      </c>
    </row>
    <row r="1234" spans="9:15" x14ac:dyDescent="0.25">
      <c r="I1234" t="s">
        <v>25</v>
      </c>
      <c r="J1234" t="s">
        <v>25</v>
      </c>
      <c r="K1234">
        <f>COUNTIF(K11:K1213,"Lent")</f>
        <v>103</v>
      </c>
      <c r="L1234" t="s">
        <v>136</v>
      </c>
      <c r="M1234">
        <f t="shared" si="22"/>
        <v>25</v>
      </c>
      <c r="O1234" t="s">
        <v>1281</v>
      </c>
    </row>
    <row r="1235" spans="9:15" x14ac:dyDescent="0.25">
      <c r="I1235" t="s">
        <v>30</v>
      </c>
      <c r="J1235" t="s">
        <v>30</v>
      </c>
      <c r="K1235">
        <f>COUNTIF(K11:K1213,"Très lent")</f>
        <v>33</v>
      </c>
      <c r="L1235" t="s">
        <v>1284</v>
      </c>
      <c r="M1235">
        <f t="shared" si="22"/>
        <v>0</v>
      </c>
    </row>
  </sheetData>
  <dataConsolidate/>
  <conditionalFormatting sqref="I1157:J1236 I12:J1034">
    <cfRule type="cellIs" dxfId="201" priority="207" stopIfTrue="1" operator="equal">
      <formula>"Lumière"</formula>
    </cfRule>
    <cfRule type="cellIs" dxfId="200" priority="208" stopIfTrue="1" operator="equal">
      <formula>"Obscur"</formula>
    </cfRule>
    <cfRule type="cellIs" dxfId="199" priority="209" stopIfTrue="1" operator="equal">
      <formula>"Fée"</formula>
    </cfRule>
    <cfRule type="cellIs" dxfId="198" priority="210" stopIfTrue="1" operator="equal">
      <formula>"Acier"</formula>
    </cfRule>
    <cfRule type="cellIs" dxfId="197" priority="211" stopIfTrue="1" operator="equal">
      <formula>"Ténèbres"</formula>
    </cfRule>
    <cfRule type="cellIs" dxfId="196" priority="212" stopIfTrue="1" operator="equal">
      <formula>"Dragon"</formula>
    </cfRule>
    <cfRule type="cellIs" dxfId="195" priority="213" stopIfTrue="1" operator="equal">
      <formula>"Spectre"</formula>
    </cfRule>
    <cfRule type="cellIs" dxfId="194" priority="214" stopIfTrue="1" operator="equal">
      <formula>"Roche"</formula>
    </cfRule>
    <cfRule type="cellIs" dxfId="193" priority="215" stopIfTrue="1" operator="equal">
      <formula>"Insecte"</formula>
    </cfRule>
    <cfRule type="cellIs" dxfId="192" priority="216" stopIfTrue="1" operator="equal">
      <formula>"Psy"</formula>
    </cfRule>
    <cfRule type="cellIs" dxfId="191" priority="217" stopIfTrue="1" operator="equal">
      <formula>"Vol"</formula>
    </cfRule>
    <cfRule type="cellIs" dxfId="190" priority="218" stopIfTrue="1" operator="equal">
      <formula>"Sol"</formula>
    </cfRule>
    <cfRule type="cellIs" dxfId="189" priority="219" stopIfTrue="1" operator="equal">
      <formula>"Poison"</formula>
    </cfRule>
    <cfRule type="cellIs" dxfId="188" priority="220" stopIfTrue="1" operator="equal">
      <formula>"Combat"</formula>
    </cfRule>
    <cfRule type="cellIs" dxfId="187" priority="221" stopIfTrue="1" operator="equal">
      <formula>"Glace"</formula>
    </cfRule>
    <cfRule type="cellIs" dxfId="186" priority="222" stopIfTrue="1" operator="equal">
      <formula>"Plante"</formula>
    </cfRule>
    <cfRule type="cellIs" dxfId="185" priority="223" stopIfTrue="1" operator="equal">
      <formula>"Électrik"</formula>
    </cfRule>
    <cfRule type="cellIs" dxfId="184" priority="224" stopIfTrue="1" operator="equal">
      <formula>"Eau"</formula>
    </cfRule>
    <cfRule type="cellIs" dxfId="183" priority="225" stopIfTrue="1" operator="equal">
      <formula>"Feu"</formula>
    </cfRule>
    <cfRule type="cellIs" dxfId="182" priority="226" stopIfTrue="1" operator="equal">
      <formula>"Normal"</formula>
    </cfRule>
  </conditionalFormatting>
  <conditionalFormatting sqref="H1157:H1236 H12:H1034">
    <cfRule type="cellIs" dxfId="181" priority="173" stopIfTrue="1" operator="equal">
      <formula>"Fabuleux"</formula>
    </cfRule>
    <cfRule type="cellIs" dxfId="180" priority="174" stopIfTrue="1" operator="equal">
      <formula>"Légendaire"</formula>
    </cfRule>
    <cfRule type="cellIs" dxfId="179" priority="175" stopIfTrue="1" operator="equal">
      <formula>"Très rare"</formula>
    </cfRule>
    <cfRule type="cellIs" dxfId="178" priority="176" stopIfTrue="1" operator="equal">
      <formula>"Rare"</formula>
    </cfRule>
    <cfRule type="cellIs" dxfId="177" priority="177" stopIfTrue="1" operator="equal">
      <formula>"Peu commun"</formula>
    </cfRule>
    <cfRule type="cellIs" dxfId="176" priority="178" stopIfTrue="1" operator="equal">
      <formula>"Commun"</formula>
    </cfRule>
    <cfRule type="cellIs" dxfId="175" priority="179" stopIfTrue="1" operator="equal">
      <formula>"Très commun"</formula>
    </cfRule>
  </conditionalFormatting>
  <conditionalFormatting sqref="G1157:G1237 G12:G1034">
    <cfRule type="cellIs" dxfId="174" priority="180" stopIfTrue="1" operator="equal">
      <formula>"Anything Goes"</formula>
    </cfRule>
    <cfRule type="cellIs" dxfId="173" priority="181" stopIfTrue="1" operator="equal">
      <formula>"Uber"</formula>
    </cfRule>
    <cfRule type="cellIs" dxfId="172" priority="182" stopIfTrue="1" operator="equal">
      <formula>"Over Used"</formula>
    </cfRule>
    <cfRule type="cellIs" dxfId="171" priority="183" stopIfTrue="1" operator="equal">
      <formula>"Under Used"</formula>
    </cfRule>
    <cfRule type="expression" dxfId="170" priority="184" stopIfTrue="1">
      <formula>NOT(ISERROR(SEARCH("Rarely Used",G12)))</formula>
    </cfRule>
    <cfRule type="expression" dxfId="169" priority="185" stopIfTrue="1">
      <formula>NOT(ISERROR(SEARCH("Never Used",G12)))</formula>
    </cfRule>
    <cfRule type="expression" dxfId="168" priority="186" stopIfTrue="1">
      <formula>NOT(ISERROR(SEARCH("Poorly Used",G12)))</formula>
    </cfRule>
  </conditionalFormatting>
  <conditionalFormatting sqref="F1157:F1236 F12:F1034">
    <cfRule type="cellIs" dxfId="167" priority="187" stopIfTrue="1" operator="equal">
      <formula>"(pas d'évolution)"</formula>
    </cfRule>
    <cfRule type="cellIs" dxfId="166" priority="188" stopIfTrue="1" operator="equal">
      <formula>"(Dernière évo)"</formula>
    </cfRule>
    <cfRule type="cellIs" dxfId="165" priority="189" stopIfTrue="1" operator="equal">
      <formula>"Très désagréable"</formula>
    </cfRule>
    <cfRule type="cellIs" dxfId="164" priority="190" stopIfTrue="1" operator="equal">
      <formula>"Désagréable"</formula>
    </cfRule>
    <cfRule type="cellIs" dxfId="163" priority="191" stopIfTrue="1" operator="equal">
      <formula>"Assez désagréable"</formula>
    </cfRule>
    <cfRule type="cellIs" dxfId="162" priority="192" stopIfTrue="1" operator="equal">
      <formula>"Assez supportable"</formula>
    </cfRule>
    <cfRule type="cellIs" dxfId="161" priority="193" stopIfTrue="1" operator="equal">
      <formula>"Supportable"</formula>
    </cfRule>
  </conditionalFormatting>
  <conditionalFormatting sqref="K1074:K1113 K1115:K1236 K12:K1034">
    <cfRule type="cellIs" dxfId="160" priority="4562" operator="equal">
      <formula>$K$1216</formula>
    </cfRule>
    <cfRule type="cellIs" dxfId="159" priority="4563" operator="equal">
      <formula>$K$1221</formula>
    </cfRule>
    <cfRule type="cellIs" dxfId="158" priority="4564" operator="equal">
      <formula>$K$1220</formula>
    </cfRule>
    <cfRule type="cellIs" dxfId="157" priority="4565" operator="equal">
      <formula>$K$1219</formula>
    </cfRule>
    <cfRule type="cellIs" dxfId="156" priority="4566" operator="equal">
      <formula>$K$1218</formula>
    </cfRule>
    <cfRule type="cellIs" dxfId="155" priority="4567" operator="equal">
      <formula>$K$1217</formula>
    </cfRule>
  </conditionalFormatting>
  <conditionalFormatting sqref="I1035:J1037 I1074:J1113 I1115:J1156">
    <cfRule type="cellIs" dxfId="154" priority="139" stopIfTrue="1" operator="equal">
      <formula>"Lumière"</formula>
    </cfRule>
    <cfRule type="cellIs" dxfId="153" priority="140" stopIfTrue="1" operator="equal">
      <formula>"Obscur"</formula>
    </cfRule>
    <cfRule type="cellIs" dxfId="152" priority="141" stopIfTrue="1" operator="equal">
      <formula>"Fée"</formula>
    </cfRule>
    <cfRule type="cellIs" dxfId="151" priority="142" stopIfTrue="1" operator="equal">
      <formula>"Acier"</formula>
    </cfRule>
    <cfRule type="cellIs" dxfId="150" priority="143" stopIfTrue="1" operator="equal">
      <formula>"Ténèbres"</formula>
    </cfRule>
    <cfRule type="cellIs" dxfId="149" priority="144" stopIfTrue="1" operator="equal">
      <formula>"Dragon"</formula>
    </cfRule>
    <cfRule type="cellIs" dxfId="148" priority="145" stopIfTrue="1" operator="equal">
      <formula>"Spectre"</formula>
    </cfRule>
    <cfRule type="cellIs" dxfId="147" priority="146" stopIfTrue="1" operator="equal">
      <formula>"Roche"</formula>
    </cfRule>
    <cfRule type="cellIs" dxfId="146" priority="147" stopIfTrue="1" operator="equal">
      <formula>"Insecte"</formula>
    </cfRule>
    <cfRule type="cellIs" dxfId="145" priority="148" stopIfTrue="1" operator="equal">
      <formula>"Psy"</formula>
    </cfRule>
    <cfRule type="cellIs" dxfId="144" priority="149" stopIfTrue="1" operator="equal">
      <formula>"Vol"</formula>
    </cfRule>
    <cfRule type="cellIs" dxfId="143" priority="150" stopIfTrue="1" operator="equal">
      <formula>"Sol"</formula>
    </cfRule>
    <cfRule type="cellIs" dxfId="142" priority="151" stopIfTrue="1" operator="equal">
      <formula>"Poison"</formula>
    </cfRule>
    <cfRule type="cellIs" dxfId="141" priority="152" stopIfTrue="1" operator="equal">
      <formula>"Combat"</formula>
    </cfRule>
    <cfRule type="cellIs" dxfId="140" priority="153" stopIfTrue="1" operator="equal">
      <formula>"Glace"</formula>
    </cfRule>
    <cfRule type="cellIs" dxfId="139" priority="154" stopIfTrue="1" operator="equal">
      <formula>"Plante"</formula>
    </cfRule>
    <cfRule type="cellIs" dxfId="138" priority="155" stopIfTrue="1" operator="equal">
      <formula>"Électrik"</formula>
    </cfRule>
    <cfRule type="cellIs" dxfId="137" priority="156" stopIfTrue="1" operator="equal">
      <formula>"Eau"</formula>
    </cfRule>
    <cfRule type="cellIs" dxfId="136" priority="157" stopIfTrue="1" operator="equal">
      <formula>"Feu"</formula>
    </cfRule>
    <cfRule type="cellIs" dxfId="135" priority="158" stopIfTrue="1" operator="equal">
      <formula>"Normal"</formula>
    </cfRule>
  </conditionalFormatting>
  <conditionalFormatting sqref="H1035:H1037 H1074:H1113 H1115:H1156">
    <cfRule type="cellIs" dxfId="134" priority="118" stopIfTrue="1" operator="equal">
      <formula>"Fabuleux"</formula>
    </cfRule>
    <cfRule type="cellIs" dxfId="133" priority="119" stopIfTrue="1" operator="equal">
      <formula>"Légendaire"</formula>
    </cfRule>
    <cfRule type="cellIs" dxfId="132" priority="120" stopIfTrue="1" operator="equal">
      <formula>"Très rare"</formula>
    </cfRule>
    <cfRule type="cellIs" dxfId="131" priority="121" stopIfTrue="1" operator="equal">
      <formula>"Rare"</formula>
    </cfRule>
    <cfRule type="cellIs" dxfId="130" priority="122" stopIfTrue="1" operator="equal">
      <formula>"Peu commun"</formula>
    </cfRule>
    <cfRule type="cellIs" dxfId="129" priority="123" stopIfTrue="1" operator="equal">
      <formula>"Commun"</formula>
    </cfRule>
    <cfRule type="cellIs" dxfId="128" priority="124" stopIfTrue="1" operator="equal">
      <formula>"Très commun"</formula>
    </cfRule>
  </conditionalFormatting>
  <conditionalFormatting sqref="G1035:G1037 G1074:G1113 G1115:G1156">
    <cfRule type="cellIs" dxfId="127" priority="125" stopIfTrue="1" operator="equal">
      <formula>"Anything Goes"</formula>
    </cfRule>
    <cfRule type="cellIs" dxfId="126" priority="126" stopIfTrue="1" operator="equal">
      <formula>"Uber"</formula>
    </cfRule>
    <cfRule type="cellIs" dxfId="125" priority="127" stopIfTrue="1" operator="equal">
      <formula>"Over Used"</formula>
    </cfRule>
    <cfRule type="cellIs" dxfId="124" priority="128" stopIfTrue="1" operator="equal">
      <formula>"Under Used"</formula>
    </cfRule>
    <cfRule type="expression" dxfId="123" priority="129" stopIfTrue="1">
      <formula>NOT(ISERROR(SEARCH("Rarely Used",G1035)))</formula>
    </cfRule>
    <cfRule type="expression" dxfId="122" priority="130" stopIfTrue="1">
      <formula>NOT(ISERROR(SEARCH("Never Used",G1035)))</formula>
    </cfRule>
    <cfRule type="expression" dxfId="121" priority="131" stopIfTrue="1">
      <formula>NOT(ISERROR(SEARCH("Poorly Used",G1035)))</formula>
    </cfRule>
  </conditionalFormatting>
  <conditionalFormatting sqref="F1035:F1037 F1074:F1113 F1115:F1156">
    <cfRule type="cellIs" dxfId="120" priority="132" stopIfTrue="1" operator="equal">
      <formula>"(pas d'évolution)"</formula>
    </cfRule>
    <cfRule type="cellIs" dxfId="119" priority="133" stopIfTrue="1" operator="equal">
      <formula>"(Dernière évo)"</formula>
    </cfRule>
    <cfRule type="cellIs" dxfId="118" priority="134" stopIfTrue="1" operator="equal">
      <formula>"Très désagréable"</formula>
    </cfRule>
    <cfRule type="cellIs" dxfId="117" priority="135" stopIfTrue="1" operator="equal">
      <formula>"Désagréable"</formula>
    </cfRule>
    <cfRule type="cellIs" dxfId="116" priority="136" stopIfTrue="1" operator="equal">
      <formula>"Assez désagréable"</formula>
    </cfRule>
    <cfRule type="cellIs" dxfId="115" priority="137" stopIfTrue="1" operator="equal">
      <formula>"Assez supportable"</formula>
    </cfRule>
    <cfRule type="cellIs" dxfId="114" priority="138" stopIfTrue="1" operator="equal">
      <formula>"Supportable"</formula>
    </cfRule>
  </conditionalFormatting>
  <conditionalFormatting sqref="K1035:K1037">
    <cfRule type="cellIs" dxfId="113" priority="165" operator="equal">
      <formula>$K$1216</formula>
    </cfRule>
    <cfRule type="cellIs" dxfId="112" priority="166" operator="equal">
      <formula>$K$1221</formula>
    </cfRule>
    <cfRule type="cellIs" dxfId="111" priority="167" operator="equal">
      <formula>$K$1220</formula>
    </cfRule>
    <cfRule type="cellIs" dxfId="110" priority="168" operator="equal">
      <formula>$K$1219</formula>
    </cfRule>
    <cfRule type="cellIs" dxfId="109" priority="169" operator="equal">
      <formula>$K$1218</formula>
    </cfRule>
    <cfRule type="cellIs" dxfId="108" priority="170" operator="equal">
      <formula>$K$1217</formula>
    </cfRule>
  </conditionalFormatting>
  <conditionalFormatting sqref="I1038:J1073">
    <cfRule type="cellIs" dxfId="107" priority="85" stopIfTrue="1" operator="equal">
      <formula>"Lumière"</formula>
    </cfRule>
    <cfRule type="cellIs" dxfId="106" priority="86" stopIfTrue="1" operator="equal">
      <formula>"Obscur"</formula>
    </cfRule>
    <cfRule type="cellIs" dxfId="105" priority="87" stopIfTrue="1" operator="equal">
      <formula>"Fée"</formula>
    </cfRule>
    <cfRule type="cellIs" dxfId="104" priority="88" stopIfTrue="1" operator="equal">
      <formula>"Acier"</formula>
    </cfRule>
    <cfRule type="cellIs" dxfId="103" priority="89" stopIfTrue="1" operator="equal">
      <formula>"Ténèbres"</formula>
    </cfRule>
    <cfRule type="cellIs" dxfId="102" priority="90" stopIfTrue="1" operator="equal">
      <formula>"Dragon"</formula>
    </cfRule>
    <cfRule type="cellIs" dxfId="101" priority="91" stopIfTrue="1" operator="equal">
      <formula>"Spectre"</formula>
    </cfRule>
    <cfRule type="cellIs" dxfId="100" priority="92" stopIfTrue="1" operator="equal">
      <formula>"Roche"</formula>
    </cfRule>
    <cfRule type="cellIs" dxfId="99" priority="93" stopIfTrue="1" operator="equal">
      <formula>"Insecte"</formula>
    </cfRule>
    <cfRule type="cellIs" dxfId="98" priority="94" stopIfTrue="1" operator="equal">
      <formula>"Psy"</formula>
    </cfRule>
    <cfRule type="cellIs" dxfId="97" priority="95" stopIfTrue="1" operator="equal">
      <formula>"Vol"</formula>
    </cfRule>
    <cfRule type="cellIs" dxfId="96" priority="96" stopIfTrue="1" operator="equal">
      <formula>"Sol"</formula>
    </cfRule>
    <cfRule type="cellIs" dxfId="95" priority="97" stopIfTrue="1" operator="equal">
      <formula>"Poison"</formula>
    </cfRule>
    <cfRule type="cellIs" dxfId="94" priority="98" stopIfTrue="1" operator="equal">
      <formula>"Combat"</formula>
    </cfRule>
    <cfRule type="cellIs" dxfId="93" priority="99" stopIfTrue="1" operator="equal">
      <formula>"Glace"</formula>
    </cfRule>
    <cfRule type="cellIs" dxfId="92" priority="100" stopIfTrue="1" operator="equal">
      <formula>"Plante"</formula>
    </cfRule>
    <cfRule type="cellIs" dxfId="91" priority="101" stopIfTrue="1" operator="equal">
      <formula>"Électrik"</formula>
    </cfRule>
    <cfRule type="cellIs" dxfId="90" priority="102" stopIfTrue="1" operator="equal">
      <formula>"Eau"</formula>
    </cfRule>
    <cfRule type="cellIs" dxfId="89" priority="103" stopIfTrue="1" operator="equal">
      <formula>"Feu"</formula>
    </cfRule>
    <cfRule type="cellIs" dxfId="88" priority="104" stopIfTrue="1" operator="equal">
      <formula>"Normal"</formula>
    </cfRule>
  </conditionalFormatting>
  <conditionalFormatting sqref="H1038:H1073">
    <cfRule type="cellIs" dxfId="87" priority="64" stopIfTrue="1" operator="equal">
      <formula>"Fabuleux"</formula>
    </cfRule>
    <cfRule type="cellIs" dxfId="86" priority="65" stopIfTrue="1" operator="equal">
      <formula>"Légendaire"</formula>
    </cfRule>
    <cfRule type="cellIs" dxfId="85" priority="66" stopIfTrue="1" operator="equal">
      <formula>"Très rare"</formula>
    </cfRule>
    <cfRule type="cellIs" dxfId="84" priority="67" stopIfTrue="1" operator="equal">
      <formula>"Rare"</formula>
    </cfRule>
    <cfRule type="cellIs" dxfId="83" priority="68" stopIfTrue="1" operator="equal">
      <formula>"Peu commun"</formula>
    </cfRule>
    <cfRule type="cellIs" dxfId="82" priority="69" stopIfTrue="1" operator="equal">
      <formula>"Commun"</formula>
    </cfRule>
    <cfRule type="cellIs" dxfId="81" priority="70" stopIfTrue="1" operator="equal">
      <formula>"Très commun"</formula>
    </cfRule>
  </conditionalFormatting>
  <conditionalFormatting sqref="G1038:G1073">
    <cfRule type="cellIs" dxfId="80" priority="71" stopIfTrue="1" operator="equal">
      <formula>"Anything Goes"</formula>
    </cfRule>
    <cfRule type="cellIs" dxfId="79" priority="72" stopIfTrue="1" operator="equal">
      <formula>"Uber"</formula>
    </cfRule>
    <cfRule type="cellIs" dxfId="78" priority="73" stopIfTrue="1" operator="equal">
      <formula>"Over Used"</formula>
    </cfRule>
    <cfRule type="cellIs" dxfId="77" priority="74" stopIfTrue="1" operator="equal">
      <formula>"Under Used"</formula>
    </cfRule>
    <cfRule type="expression" dxfId="76" priority="75" stopIfTrue="1">
      <formula>NOT(ISERROR(SEARCH("Rarely Used",G1038)))</formula>
    </cfRule>
    <cfRule type="expression" dxfId="75" priority="76" stopIfTrue="1">
      <formula>NOT(ISERROR(SEARCH("Never Used",G1038)))</formula>
    </cfRule>
    <cfRule type="expression" dxfId="74" priority="77" stopIfTrue="1">
      <formula>NOT(ISERROR(SEARCH("Poorly Used",G1038)))</formula>
    </cfRule>
  </conditionalFormatting>
  <conditionalFormatting sqref="F1038:F1073">
    <cfRule type="cellIs" dxfId="73" priority="78" stopIfTrue="1" operator="equal">
      <formula>"(pas d'évolution)"</formula>
    </cfRule>
    <cfRule type="cellIs" dxfId="72" priority="79" stopIfTrue="1" operator="equal">
      <formula>"(Dernière évo)"</formula>
    </cfRule>
    <cfRule type="cellIs" dxfId="71" priority="80" stopIfTrue="1" operator="equal">
      <formula>"Très désagréable"</formula>
    </cfRule>
    <cfRule type="cellIs" dxfId="70" priority="81" stopIfTrue="1" operator="equal">
      <formula>"Désagréable"</formula>
    </cfRule>
    <cfRule type="cellIs" dxfId="69" priority="82" stopIfTrue="1" operator="equal">
      <formula>"Assez désagréable"</formula>
    </cfRule>
    <cfRule type="cellIs" dxfId="68" priority="83" stopIfTrue="1" operator="equal">
      <formula>"Assez supportable"</formula>
    </cfRule>
    <cfRule type="cellIs" dxfId="67" priority="84" stopIfTrue="1" operator="equal">
      <formula>"Supportable"</formula>
    </cfRule>
  </conditionalFormatting>
  <conditionalFormatting sqref="K1038:K1073">
    <cfRule type="cellIs" dxfId="66" priority="111" operator="equal">
      <formula>$K$1216</formula>
    </cfRule>
    <cfRule type="cellIs" dxfId="65" priority="112" operator="equal">
      <formula>$K$1221</formula>
    </cfRule>
    <cfRule type="cellIs" dxfId="64" priority="113" operator="equal">
      <formula>$K$1220</formula>
    </cfRule>
    <cfRule type="cellIs" dxfId="63" priority="114" operator="equal">
      <formula>$K$1219</formula>
    </cfRule>
    <cfRule type="cellIs" dxfId="62" priority="115" operator="equal">
      <formula>$K$1218</formula>
    </cfRule>
    <cfRule type="cellIs" dxfId="61" priority="116" operator="equal">
      <formula>$K$1217</formula>
    </cfRule>
  </conditionalFormatting>
  <conditionalFormatting sqref="I1114:J1114">
    <cfRule type="cellIs" dxfId="60" priority="37" stopIfTrue="1" operator="equal">
      <formula>"Lumière"</formula>
    </cfRule>
    <cfRule type="cellIs" dxfId="59" priority="38" stopIfTrue="1" operator="equal">
      <formula>"Obscur"</formula>
    </cfRule>
    <cfRule type="cellIs" dxfId="58" priority="39" stopIfTrue="1" operator="equal">
      <formula>"Fée"</formula>
    </cfRule>
    <cfRule type="cellIs" dxfId="57" priority="40" stopIfTrue="1" operator="equal">
      <formula>"Acier"</formula>
    </cfRule>
    <cfRule type="cellIs" dxfId="56" priority="41" stopIfTrue="1" operator="equal">
      <formula>"Ténèbres"</formula>
    </cfRule>
    <cfRule type="cellIs" dxfId="55" priority="42" stopIfTrue="1" operator="equal">
      <formula>"Dragon"</formula>
    </cfRule>
    <cfRule type="cellIs" dxfId="54" priority="43" stopIfTrue="1" operator="equal">
      <formula>"Spectre"</formula>
    </cfRule>
    <cfRule type="cellIs" dxfId="53" priority="44" stopIfTrue="1" operator="equal">
      <formula>"Roche"</formula>
    </cfRule>
    <cfRule type="cellIs" dxfId="52" priority="45" stopIfTrue="1" operator="equal">
      <formula>"Insecte"</formula>
    </cfRule>
    <cfRule type="cellIs" dxfId="51" priority="46" stopIfTrue="1" operator="equal">
      <formula>"Psy"</formula>
    </cfRule>
    <cfRule type="cellIs" dxfId="50" priority="47" stopIfTrue="1" operator="equal">
      <formula>"Vol"</formula>
    </cfRule>
    <cfRule type="cellIs" dxfId="49" priority="48" stopIfTrue="1" operator="equal">
      <formula>"Sol"</formula>
    </cfRule>
    <cfRule type="cellIs" dxfId="48" priority="49" stopIfTrue="1" operator="equal">
      <formula>"Poison"</formula>
    </cfRule>
    <cfRule type="cellIs" dxfId="47" priority="50" stopIfTrue="1" operator="equal">
      <formula>"Combat"</formula>
    </cfRule>
    <cfRule type="cellIs" dxfId="46" priority="51" stopIfTrue="1" operator="equal">
      <formula>"Glace"</formula>
    </cfRule>
    <cfRule type="cellIs" dxfId="45" priority="52" stopIfTrue="1" operator="equal">
      <formula>"Plante"</formula>
    </cfRule>
    <cfRule type="cellIs" dxfId="44" priority="53" stopIfTrue="1" operator="equal">
      <formula>"Électrik"</formula>
    </cfRule>
    <cfRule type="cellIs" dxfId="43" priority="54" stopIfTrue="1" operator="equal">
      <formula>"Eau"</formula>
    </cfRule>
    <cfRule type="cellIs" dxfId="42" priority="55" stopIfTrue="1" operator="equal">
      <formula>"Feu"</formula>
    </cfRule>
    <cfRule type="cellIs" dxfId="41" priority="56" stopIfTrue="1" operator="equal">
      <formula>"Normal"</formula>
    </cfRule>
  </conditionalFormatting>
  <conditionalFormatting sqref="H1114">
    <cfRule type="cellIs" dxfId="40" priority="16" stopIfTrue="1" operator="equal">
      <formula>"Fabuleux"</formula>
    </cfRule>
    <cfRule type="cellIs" dxfId="39" priority="17" stopIfTrue="1" operator="equal">
      <formula>"Légendaire"</formula>
    </cfRule>
    <cfRule type="cellIs" dxfId="38" priority="18" stopIfTrue="1" operator="equal">
      <formula>"Très rare"</formula>
    </cfRule>
    <cfRule type="cellIs" dxfId="37" priority="19" stopIfTrue="1" operator="equal">
      <formula>"Rare"</formula>
    </cfRule>
    <cfRule type="cellIs" dxfId="36" priority="20" stopIfTrue="1" operator="equal">
      <formula>"Peu commun"</formula>
    </cfRule>
    <cfRule type="cellIs" dxfId="35" priority="21" stopIfTrue="1" operator="equal">
      <formula>"Commun"</formula>
    </cfRule>
    <cfRule type="cellIs" dxfId="34" priority="22" stopIfTrue="1" operator="equal">
      <formula>"Très commun"</formula>
    </cfRule>
  </conditionalFormatting>
  <conditionalFormatting sqref="G1114">
    <cfRule type="cellIs" dxfId="33" priority="23" stopIfTrue="1" operator="equal">
      <formula>"Anything Goes"</formula>
    </cfRule>
    <cfRule type="cellIs" dxfId="32" priority="24" stopIfTrue="1" operator="equal">
      <formula>"Uber"</formula>
    </cfRule>
    <cfRule type="cellIs" dxfId="31" priority="25" stopIfTrue="1" operator="equal">
      <formula>"Over Used"</formula>
    </cfRule>
    <cfRule type="cellIs" dxfId="30" priority="26" stopIfTrue="1" operator="equal">
      <formula>"Under Used"</formula>
    </cfRule>
    <cfRule type="expression" dxfId="29" priority="27" stopIfTrue="1">
      <formula>NOT(ISERROR(SEARCH("Rarely Used",G1114)))</formula>
    </cfRule>
    <cfRule type="expression" dxfId="28" priority="28" stopIfTrue="1">
      <formula>NOT(ISERROR(SEARCH("Never Used",G1114)))</formula>
    </cfRule>
    <cfRule type="expression" dxfId="27" priority="29" stopIfTrue="1">
      <formula>NOT(ISERROR(SEARCH("Poorly Used",G1114)))</formula>
    </cfRule>
  </conditionalFormatting>
  <conditionalFormatting sqref="F1114">
    <cfRule type="cellIs" dxfId="26" priority="30" stopIfTrue="1" operator="equal">
      <formula>"(pas d'évolution)"</formula>
    </cfRule>
    <cfRule type="cellIs" dxfId="25" priority="31" stopIfTrue="1" operator="equal">
      <formula>"(Dernière évo)"</formula>
    </cfRule>
    <cfRule type="cellIs" dxfId="24" priority="32" stopIfTrue="1" operator="equal">
      <formula>"Très désagréable"</formula>
    </cfRule>
    <cfRule type="cellIs" dxfId="23" priority="33" stopIfTrue="1" operator="equal">
      <formula>"Désagréable"</formula>
    </cfRule>
    <cfRule type="cellIs" dxfId="22" priority="34" stopIfTrue="1" operator="equal">
      <formula>"Assez désagréable"</formula>
    </cfRule>
    <cfRule type="cellIs" dxfId="21" priority="35" stopIfTrue="1" operator="equal">
      <formula>"Assez supportable"</formula>
    </cfRule>
    <cfRule type="cellIs" dxfId="20" priority="36" stopIfTrue="1" operator="equal">
      <formula>"Supportable"</formula>
    </cfRule>
  </conditionalFormatting>
  <conditionalFormatting sqref="K1114">
    <cfRule type="cellIs" dxfId="19" priority="57" operator="equal">
      <formula>$K$1216</formula>
    </cfRule>
    <cfRule type="cellIs" dxfId="18" priority="58" operator="equal">
      <formula>$K$1221</formula>
    </cfRule>
    <cfRule type="cellIs" dxfId="17" priority="59" operator="equal">
      <formula>$K$1220</formula>
    </cfRule>
    <cfRule type="cellIs" dxfId="16" priority="60" operator="equal">
      <formula>$K$1219</formula>
    </cfRule>
    <cfRule type="cellIs" dxfId="15" priority="61" operator="equal">
      <formula>$K$1218</formula>
    </cfRule>
    <cfRule type="cellIs" dxfId="14" priority="62" operator="equal">
      <formula>$K$1217</formula>
    </cfRule>
  </conditionalFormatting>
  <conditionalFormatting sqref="C1231:C1048576 C1:C1224">
    <cfRule type="cellIs" dxfId="13" priority="15" operator="equal">
      <formula>$C$1222</formula>
    </cfRule>
    <cfRule type="cellIs" dxfId="12" priority="63" stopIfTrue="1" operator="equal">
      <formula>"Oui - Delta offi"</formula>
    </cfRule>
    <cfRule type="cellIs" dxfId="11" priority="105" stopIfTrue="1" operator="equal">
      <formula>"Oui"</formula>
    </cfRule>
    <cfRule type="cellIs" dxfId="10" priority="106" stopIfTrue="1" operator="equal">
      <formula>"Fakemon"</formula>
    </cfRule>
    <cfRule type="cellIs" dxfId="9" priority="107" stopIfTrue="1" operator="equal">
      <formula>"Oui - Delta"</formula>
    </cfRule>
    <cfRule type="cellIs" dxfId="8" priority="108" stopIfTrue="1" operator="equal">
      <formula>"Méga Fakemon"</formula>
    </cfRule>
    <cfRule type="cellIs" dxfId="7" priority="109" stopIfTrue="1" operator="equal">
      <formula>"Méga officielle"</formula>
    </cfRule>
    <cfRule type="cellIs" dxfId="6" priority="110" stopIfTrue="1" operator="equal">
      <formula>"Non"</formula>
    </cfRule>
  </conditionalFormatting>
  <conditionalFormatting sqref="S12:S1209">
    <cfRule type="cellIs" priority="7" stopIfTrue="1" operator="equal">
      <formula>0</formula>
    </cfRule>
    <cfRule type="colorScale" priority="8">
      <colorScale>
        <cfvo type="num" val="200"/>
        <cfvo type="num" val="500"/>
        <cfvo type="num" val="800"/>
        <color rgb="FFFA9496"/>
        <color rgb="FFFFFF99"/>
        <color rgb="FF9ED6AD"/>
      </colorScale>
    </cfRule>
  </conditionalFormatting>
  <conditionalFormatting sqref="C1225:C1230 D1:D1048576">
    <cfRule type="cellIs" dxfId="5" priority="1" operator="equal">
      <formula>$D$1220</formula>
    </cfRule>
    <cfRule type="cellIs" dxfId="4" priority="2" operator="equal">
      <formula>$D$1219</formula>
    </cfRule>
    <cfRule type="cellIs" dxfId="3" priority="3" operator="equal">
      <formula>$D$1218</formula>
    </cfRule>
    <cfRule type="cellIs" dxfId="2" priority="4" operator="equal">
      <formula>$D$1217</formula>
    </cfRule>
    <cfRule type="cellIs" dxfId="1" priority="5" operator="equal">
      <formula>$D$1216</formula>
    </cfRule>
    <cfRule type="cellIs" dxfId="0" priority="6" operator="equal">
      <formula>$D$1215</formula>
    </cfRule>
  </conditionalFormatting>
  <dataValidations count="8">
    <dataValidation type="list" allowBlank="1" showInputMessage="1" sqref="L1226 L12:L1209" xr:uid="{00000000-0002-0000-0000-000000000000}">
      <formula1>$L$1214:$L$1235</formula1>
    </dataValidation>
    <dataValidation type="list" allowBlank="1" showInputMessage="1" sqref="F1215:F1048576 F8:F1209" xr:uid="{00000000-0002-0000-0000-000004000000}">
      <formula1>$F$1214:$F$1221</formula1>
    </dataValidation>
    <dataValidation type="list" allowBlank="1" showInputMessage="1" sqref="I12:J1209" xr:uid="{00000000-0002-0000-0000-000003000000}">
      <formula1>$I$1214:$I$1235</formula1>
    </dataValidation>
    <dataValidation type="list" allowBlank="1" showInputMessage="1" sqref="K12:K1209" xr:uid="{96F33E29-0E75-4E61-86DD-5F524A75B2BE}">
      <formula1>$K$1215:$K$1221</formula1>
    </dataValidation>
    <dataValidation type="list" allowBlank="1" showInputMessage="1" sqref="C12:C1209" xr:uid="{8CC0BDB8-1EE4-418F-ACAD-498C12EC2004}">
      <formula1>$C$1215:$C$1223</formula1>
    </dataValidation>
    <dataValidation type="list" allowBlank="1" showInputMessage="1" showErrorMessage="1" sqref="D12:D1209" xr:uid="{B2CF1ABD-FA15-49FA-ACD7-94D6EDA8E6C0}">
      <formula1>$D$1215:$D$1221</formula1>
    </dataValidation>
    <dataValidation type="list" allowBlank="1" showInputMessage="1" sqref="G12:G1209" xr:uid="{00000000-0002-0000-0000-000002000000}">
      <formula1>$G$1214:$G$1227</formula1>
    </dataValidation>
    <dataValidation type="list" allowBlank="1" showInputMessage="1" showErrorMessage="1" sqref="H12:H1212" xr:uid="{612B13CC-E61E-46EE-A46A-0B039F9FE858}">
      <formula1>$H$1214:$H$1222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51"/>
  <sheetViews>
    <sheetView workbookViewId="0">
      <selection activeCell="J38" sqref="J38"/>
    </sheetView>
  </sheetViews>
  <sheetFormatPr baseColWidth="10" defaultRowHeight="15" x14ac:dyDescent="0.25"/>
  <cols>
    <col min="1" max="1" width="32.85546875" customWidth="1"/>
    <col min="2" max="2" width="19.85546875" customWidth="1"/>
    <col min="3" max="3" width="19.5703125" customWidth="1"/>
    <col min="4" max="4" width="13.7109375" customWidth="1"/>
    <col min="5" max="5" width="11.42578125" customWidth="1"/>
  </cols>
  <sheetData>
    <row r="5" spans="1:11" s="9" customFormat="1" ht="14.25" customHeight="1" x14ac:dyDescent="0.25">
      <c r="A5" s="8" t="s">
        <v>1285</v>
      </c>
      <c r="B5" s="8" t="s">
        <v>1286</v>
      </c>
      <c r="C5" s="8" t="s">
        <v>1287</v>
      </c>
      <c r="D5" s="8" t="s">
        <v>1288</v>
      </c>
      <c r="E5" s="8"/>
    </row>
    <row r="6" spans="1:11" s="5" customFormat="1" x14ac:dyDescent="0.25">
      <c r="A6" s="5" t="s">
        <v>1289</v>
      </c>
      <c r="B6" s="5" t="s">
        <v>1290</v>
      </c>
    </row>
    <row r="7" spans="1:11" x14ac:dyDescent="0.25">
      <c r="C7" t="s">
        <v>1291</v>
      </c>
      <c r="D7" t="s">
        <v>1292</v>
      </c>
      <c r="E7" t="s">
        <v>569</v>
      </c>
      <c r="F7" t="s">
        <v>1007</v>
      </c>
      <c r="G7" t="s">
        <v>355</v>
      </c>
      <c r="H7" t="s">
        <v>904</v>
      </c>
    </row>
    <row r="8" spans="1:11" x14ac:dyDescent="0.25">
      <c r="C8" t="s">
        <v>1293</v>
      </c>
      <c r="E8" t="s">
        <v>244</v>
      </c>
      <c r="F8" t="s">
        <v>151</v>
      </c>
      <c r="G8" t="s">
        <v>582</v>
      </c>
      <c r="H8" t="s">
        <v>569</v>
      </c>
      <c r="I8" t="s">
        <v>571</v>
      </c>
    </row>
    <row r="9" spans="1:11" x14ac:dyDescent="0.25">
      <c r="C9" t="s">
        <v>1292</v>
      </c>
      <c r="D9" t="s">
        <v>1292</v>
      </c>
      <c r="E9" t="s">
        <v>455</v>
      </c>
      <c r="F9" t="s">
        <v>151</v>
      </c>
    </row>
    <row r="10" spans="1:11" x14ac:dyDescent="0.25">
      <c r="C10" t="s">
        <v>1294</v>
      </c>
      <c r="D10" t="s">
        <v>1295</v>
      </c>
      <c r="E10" t="s">
        <v>425</v>
      </c>
    </row>
    <row r="11" spans="1:11" s="5" customFormat="1" x14ac:dyDescent="0.25">
      <c r="A11" s="5" t="s">
        <v>1296</v>
      </c>
      <c r="B11" s="5" t="s">
        <v>1297</v>
      </c>
    </row>
    <row r="12" spans="1:11" x14ac:dyDescent="0.25">
      <c r="C12" t="s">
        <v>1293</v>
      </c>
      <c r="E12" t="s">
        <v>244</v>
      </c>
      <c r="F12" t="s">
        <v>151</v>
      </c>
      <c r="G12" t="s">
        <v>582</v>
      </c>
    </row>
    <row r="13" spans="1:11" x14ac:dyDescent="0.25">
      <c r="C13" t="s">
        <v>1292</v>
      </c>
      <c r="D13" t="s">
        <v>1292</v>
      </c>
      <c r="E13" t="s">
        <v>455</v>
      </c>
      <c r="F13" t="s">
        <v>151</v>
      </c>
    </row>
    <row r="14" spans="1:11" x14ac:dyDescent="0.25">
      <c r="C14" t="s">
        <v>1294</v>
      </c>
      <c r="D14" t="s">
        <v>1298</v>
      </c>
      <c r="E14" t="s">
        <v>1299</v>
      </c>
    </row>
    <row r="15" spans="1:11" s="5" customFormat="1" x14ac:dyDescent="0.25">
      <c r="A15" s="5" t="s">
        <v>1300</v>
      </c>
      <c r="B15" s="5" t="s">
        <v>1301</v>
      </c>
    </row>
    <row r="16" spans="1:11" x14ac:dyDescent="0.25">
      <c r="C16" t="s">
        <v>1291</v>
      </c>
      <c r="E16" t="s">
        <v>97</v>
      </c>
      <c r="F16" t="s">
        <v>297</v>
      </c>
      <c r="G16" t="s">
        <v>657</v>
      </c>
      <c r="H16" t="s">
        <v>654</v>
      </c>
      <c r="I16" t="s">
        <v>902</v>
      </c>
      <c r="J16" t="s">
        <v>1007</v>
      </c>
      <c r="K16" t="s">
        <v>1927</v>
      </c>
    </row>
    <row r="17" spans="1:11" x14ac:dyDescent="0.25">
      <c r="C17" t="s">
        <v>1923</v>
      </c>
      <c r="D17" t="s">
        <v>1924</v>
      </c>
      <c r="E17" t="s">
        <v>99</v>
      </c>
      <c r="G17" t="s">
        <v>658</v>
      </c>
      <c r="H17" t="s">
        <v>655</v>
      </c>
      <c r="J17" t="s">
        <v>1008</v>
      </c>
    </row>
    <row r="18" spans="1:11" x14ac:dyDescent="0.25">
      <c r="C18" t="s">
        <v>1293</v>
      </c>
      <c r="E18" t="s">
        <v>244</v>
      </c>
      <c r="F18" t="s">
        <v>151</v>
      </c>
      <c r="G18" t="s">
        <v>582</v>
      </c>
      <c r="H18" t="s">
        <v>569</v>
      </c>
      <c r="I18" t="s">
        <v>571</v>
      </c>
    </row>
    <row r="19" spans="1:11" x14ac:dyDescent="0.25">
      <c r="C19" t="s">
        <v>1292</v>
      </c>
      <c r="E19" t="s">
        <v>571</v>
      </c>
      <c r="F19" t="s">
        <v>582</v>
      </c>
      <c r="G19" t="s">
        <v>244</v>
      </c>
    </row>
    <row r="20" spans="1:11" s="5" customFormat="1" x14ac:dyDescent="0.25">
      <c r="A20" s="5" t="s">
        <v>1303</v>
      </c>
      <c r="B20" s="5" t="s">
        <v>1297</v>
      </c>
    </row>
    <row r="21" spans="1:11" x14ac:dyDescent="0.25">
      <c r="C21" t="s">
        <v>1293</v>
      </c>
      <c r="E21" t="s">
        <v>244</v>
      </c>
      <c r="F21" t="s">
        <v>151</v>
      </c>
      <c r="G21" t="s">
        <v>582</v>
      </c>
      <c r="H21" t="s">
        <v>569</v>
      </c>
      <c r="I21" t="s">
        <v>571</v>
      </c>
    </row>
    <row r="22" spans="1:11" x14ac:dyDescent="0.25">
      <c r="C22" t="s">
        <v>1292</v>
      </c>
      <c r="D22" t="s">
        <v>1292</v>
      </c>
      <c r="E22" t="s">
        <v>571</v>
      </c>
      <c r="F22" t="s">
        <v>582</v>
      </c>
      <c r="G22" t="s">
        <v>244</v>
      </c>
      <c r="H22" t="s">
        <v>455</v>
      </c>
    </row>
    <row r="23" spans="1:11" s="5" customFormat="1" x14ac:dyDescent="0.25">
      <c r="A23" s="5" t="s">
        <v>1925</v>
      </c>
      <c r="B23" s="5" t="s">
        <v>1301</v>
      </c>
    </row>
    <row r="24" spans="1:11" x14ac:dyDescent="0.25">
      <c r="C24" t="s">
        <v>1291</v>
      </c>
      <c r="E24" t="s">
        <v>66</v>
      </c>
      <c r="F24" t="s">
        <v>998</v>
      </c>
      <c r="G24" t="s">
        <v>1304</v>
      </c>
      <c r="H24" t="s">
        <v>165</v>
      </c>
      <c r="I24" t="s">
        <v>97</v>
      </c>
      <c r="J24" t="s">
        <v>1007</v>
      </c>
      <c r="K24" t="s">
        <v>902</v>
      </c>
    </row>
    <row r="25" spans="1:11" x14ac:dyDescent="0.25">
      <c r="C25" t="s">
        <v>1293</v>
      </c>
      <c r="E25" t="s">
        <v>244</v>
      </c>
      <c r="F25" t="s">
        <v>569</v>
      </c>
    </row>
    <row r="26" spans="1:11" x14ac:dyDescent="0.25">
      <c r="C26" t="s">
        <v>1292</v>
      </c>
      <c r="D26" t="s">
        <v>1292</v>
      </c>
      <c r="E26" t="s">
        <v>338</v>
      </c>
      <c r="F26" t="s">
        <v>1001</v>
      </c>
      <c r="G26" t="s">
        <v>455</v>
      </c>
    </row>
    <row r="27" spans="1:11" s="5" customFormat="1" x14ac:dyDescent="0.25">
      <c r="A27" s="5" t="s">
        <v>1926</v>
      </c>
      <c r="B27" s="5" t="s">
        <v>1301</v>
      </c>
    </row>
    <row r="28" spans="1:11" x14ac:dyDescent="0.25">
      <c r="C28" t="s">
        <v>1291</v>
      </c>
      <c r="G28" t="s">
        <v>165</v>
      </c>
    </row>
    <row r="29" spans="1:11" x14ac:dyDescent="0.25">
      <c r="C29" t="s">
        <v>1293</v>
      </c>
    </row>
    <row r="30" spans="1:11" x14ac:dyDescent="0.25">
      <c r="C30" t="s">
        <v>1292</v>
      </c>
      <c r="D30" t="s">
        <v>1292</v>
      </c>
    </row>
    <row r="31" spans="1:11" s="5" customFormat="1" x14ac:dyDescent="0.25">
      <c r="A31" s="5" t="s">
        <v>1305</v>
      </c>
      <c r="B31" s="5" t="s">
        <v>1306</v>
      </c>
    </row>
    <row r="32" spans="1:11" x14ac:dyDescent="0.25">
      <c r="C32" t="s">
        <v>1307</v>
      </c>
    </row>
    <row r="33" spans="1:3" x14ac:dyDescent="0.25">
      <c r="C33" t="s">
        <v>1293</v>
      </c>
    </row>
    <row r="34" spans="1:3" x14ac:dyDescent="0.25">
      <c r="C34" t="s">
        <v>1292</v>
      </c>
    </row>
    <row r="35" spans="1:3" s="5" customFormat="1" x14ac:dyDescent="0.25">
      <c r="A35" s="5" t="s">
        <v>1308</v>
      </c>
      <c r="B35" s="5" t="s">
        <v>1301</v>
      </c>
    </row>
    <row r="36" spans="1:3" x14ac:dyDescent="0.25">
      <c r="C36" t="s">
        <v>1291</v>
      </c>
    </row>
    <row r="37" spans="1:3" x14ac:dyDescent="0.25">
      <c r="C37" t="s">
        <v>1293</v>
      </c>
    </row>
    <row r="38" spans="1:3" x14ac:dyDescent="0.25">
      <c r="C38" t="s">
        <v>1292</v>
      </c>
    </row>
    <row r="39" spans="1:3" s="5" customFormat="1" x14ac:dyDescent="0.25">
      <c r="A39" s="5" t="s">
        <v>1309</v>
      </c>
      <c r="B39" s="5" t="s">
        <v>1290</v>
      </c>
    </row>
    <row r="41" spans="1:3" s="5" customFormat="1" x14ac:dyDescent="0.25">
      <c r="A41" s="5" t="s">
        <v>1310</v>
      </c>
      <c r="B41" s="5" t="s">
        <v>1290</v>
      </c>
    </row>
    <row r="43" spans="1:3" s="5" customFormat="1" x14ac:dyDescent="0.25">
      <c r="A43" s="5" t="s">
        <v>1311</v>
      </c>
      <c r="B43" s="5" t="s">
        <v>1297</v>
      </c>
    </row>
    <row r="45" spans="1:3" s="5" customFormat="1" x14ac:dyDescent="0.25">
      <c r="A45" s="5" t="s">
        <v>1312</v>
      </c>
      <c r="B45" s="5" t="s">
        <v>1301</v>
      </c>
    </row>
    <row r="47" spans="1:3" s="5" customFormat="1" x14ac:dyDescent="0.25">
      <c r="A47" s="5" t="s">
        <v>1313</v>
      </c>
      <c r="B47" s="5" t="s">
        <v>1301</v>
      </c>
    </row>
    <row r="49" spans="1:2" s="5" customFormat="1" x14ac:dyDescent="0.25">
      <c r="A49" s="5" t="s">
        <v>1314</v>
      </c>
      <c r="B49" s="5" t="s">
        <v>1301</v>
      </c>
    </row>
    <row r="51" spans="1:2" s="5" customFormat="1" x14ac:dyDescent="0.25">
      <c r="A51" s="5" t="s">
        <v>1315</v>
      </c>
      <c r="B51" s="5" t="s">
        <v>1316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workbookViewId="0"/>
  </sheetViews>
  <sheetFormatPr baseColWidth="10" defaultRowHeight="15" x14ac:dyDescent="0.25"/>
  <cols>
    <col min="1" max="1" width="11.42578125" customWidth="1"/>
    <col min="2" max="2" width="13.7109375" customWidth="1"/>
    <col min="3" max="3" width="1.7109375" customWidth="1"/>
    <col min="4" max="4" width="13.7109375" customWidth="1"/>
    <col min="5" max="5" width="1.7109375" customWidth="1"/>
    <col min="6" max="6" width="13.7109375" customWidth="1"/>
    <col min="7" max="7" width="1.7109375" customWidth="1"/>
    <col min="8" max="8" width="17" customWidth="1"/>
    <col min="9" max="9" width="1.7109375" customWidth="1"/>
    <col min="10" max="10" width="17.5703125" customWidth="1"/>
    <col min="11" max="11" width="11.42578125" customWidth="1"/>
  </cols>
  <sheetData>
    <row r="1" spans="1:11" x14ac:dyDescent="0.25">
      <c r="A1" t="s">
        <v>1317</v>
      </c>
    </row>
    <row r="3" spans="1:11" x14ac:dyDescent="0.25">
      <c r="B3" s="3" t="s">
        <v>1318</v>
      </c>
      <c r="C3" s="3"/>
      <c r="D3" s="3" t="s">
        <v>1319</v>
      </c>
      <c r="F3" s="3" t="s">
        <v>1320</v>
      </c>
      <c r="H3" s="3" t="s">
        <v>1321</v>
      </c>
      <c r="J3" s="3" t="s">
        <v>1322</v>
      </c>
      <c r="K3" s="3" t="s">
        <v>1323</v>
      </c>
    </row>
    <row r="4" spans="1:11" s="5" customFormat="1" x14ac:dyDescent="0.25">
      <c r="A4" s="5" t="s">
        <v>50</v>
      </c>
    </row>
    <row r="5" spans="1:11" x14ac:dyDescent="0.25">
      <c r="B5" t="s">
        <v>1324</v>
      </c>
      <c r="D5" t="s">
        <v>109</v>
      </c>
      <c r="F5" t="s">
        <v>59</v>
      </c>
      <c r="H5" t="s">
        <v>1325</v>
      </c>
      <c r="K5" t="s">
        <v>1326</v>
      </c>
    </row>
    <row r="6" spans="1:11" x14ac:dyDescent="0.25">
      <c r="B6" t="s">
        <v>125</v>
      </c>
      <c r="F6" s="6" t="s">
        <v>70</v>
      </c>
      <c r="K6" t="s">
        <v>1327</v>
      </c>
    </row>
    <row r="7" spans="1:11" x14ac:dyDescent="0.25">
      <c r="B7" t="s">
        <v>1328</v>
      </c>
      <c r="F7" s="6" t="s">
        <v>77</v>
      </c>
    </row>
    <row r="8" spans="1:11" x14ac:dyDescent="0.25">
      <c r="B8" t="s">
        <v>148</v>
      </c>
      <c r="F8" s="6" t="s">
        <v>95</v>
      </c>
    </row>
    <row r="9" spans="1:11" x14ac:dyDescent="0.25">
      <c r="B9" t="s">
        <v>164</v>
      </c>
      <c r="F9" t="s">
        <v>101</v>
      </c>
    </row>
    <row r="10" spans="1:11" x14ac:dyDescent="0.25">
      <c r="B10" t="s">
        <v>178</v>
      </c>
      <c r="F10" t="s">
        <v>160</v>
      </c>
    </row>
    <row r="11" spans="1:11" x14ac:dyDescent="0.25">
      <c r="B11" t="s">
        <v>189</v>
      </c>
      <c r="F11" t="s">
        <v>180</v>
      </c>
    </row>
    <row r="12" spans="1:11" x14ac:dyDescent="0.25">
      <c r="B12" t="s">
        <v>192</v>
      </c>
      <c r="F12" t="s">
        <v>199</v>
      </c>
    </row>
    <row r="13" spans="1:11" x14ac:dyDescent="0.25">
      <c r="B13" t="s">
        <v>203</v>
      </c>
      <c r="F13" s="6" t="s">
        <v>221</v>
      </c>
    </row>
    <row r="14" spans="1:11" x14ac:dyDescent="0.25">
      <c r="B14" t="s">
        <v>1329</v>
      </c>
      <c r="F14" t="s">
        <v>238</v>
      </c>
    </row>
    <row r="15" spans="1:11" x14ac:dyDescent="0.25">
      <c r="B15" t="s">
        <v>247</v>
      </c>
      <c r="F15" t="s">
        <v>245</v>
      </c>
    </row>
    <row r="16" spans="1:11" x14ac:dyDescent="0.25">
      <c r="B16" t="s">
        <v>276</v>
      </c>
      <c r="F16" s="6" t="s">
        <v>264</v>
      </c>
      <c r="H16" t="s">
        <v>1330</v>
      </c>
      <c r="J16" t="s">
        <v>1331</v>
      </c>
    </row>
    <row r="17" spans="1:10" x14ac:dyDescent="0.25">
      <c r="F17" t="s">
        <v>279</v>
      </c>
    </row>
    <row r="18" spans="1:10" s="5" customFormat="1" x14ac:dyDescent="0.25">
      <c r="A18" s="5" t="s">
        <v>284</v>
      </c>
    </row>
    <row r="19" spans="1:10" x14ac:dyDescent="0.25">
      <c r="B19" t="s">
        <v>308</v>
      </c>
      <c r="D19" t="s">
        <v>293</v>
      </c>
      <c r="F19" s="6" t="s">
        <v>320</v>
      </c>
      <c r="H19" t="s">
        <v>1332</v>
      </c>
    </row>
    <row r="20" spans="1:10" x14ac:dyDescent="0.25">
      <c r="B20" t="s">
        <v>333</v>
      </c>
      <c r="D20" t="s">
        <v>419</v>
      </c>
      <c r="F20" t="s">
        <v>359</v>
      </c>
      <c r="H20" t="s">
        <v>423</v>
      </c>
    </row>
    <row r="21" spans="1:10" x14ac:dyDescent="0.25">
      <c r="B21" t="s">
        <v>394</v>
      </c>
      <c r="F21" s="6" t="s">
        <v>367</v>
      </c>
    </row>
    <row r="22" spans="1:10" x14ac:dyDescent="0.25">
      <c r="F22" s="6" t="s">
        <v>371</v>
      </c>
    </row>
    <row r="23" spans="1:10" x14ac:dyDescent="0.25">
      <c r="F23" t="s">
        <v>392</v>
      </c>
    </row>
    <row r="24" spans="1:10" x14ac:dyDescent="0.25">
      <c r="F24" t="s">
        <v>417</v>
      </c>
    </row>
    <row r="25" spans="1:10" s="5" customFormat="1" x14ac:dyDescent="0.25">
      <c r="A25" s="5" t="s">
        <v>427</v>
      </c>
    </row>
    <row r="26" spans="1:10" x14ac:dyDescent="0.25">
      <c r="B26" t="s">
        <v>546</v>
      </c>
      <c r="D26" t="s">
        <v>489</v>
      </c>
      <c r="F26" t="s">
        <v>430</v>
      </c>
      <c r="J26" t="s">
        <v>1333</v>
      </c>
    </row>
    <row r="27" spans="1:10" x14ac:dyDescent="0.25">
      <c r="B27" t="s">
        <v>583</v>
      </c>
      <c r="D27" t="s">
        <v>565</v>
      </c>
      <c r="F27" t="s">
        <v>436</v>
      </c>
    </row>
    <row r="28" spans="1:10" x14ac:dyDescent="0.25">
      <c r="B28" t="s">
        <v>585</v>
      </c>
      <c r="F28" t="s">
        <v>442</v>
      </c>
    </row>
    <row r="29" spans="1:10" x14ac:dyDescent="0.25">
      <c r="B29" t="s">
        <v>552</v>
      </c>
      <c r="D29" t="s">
        <v>552</v>
      </c>
      <c r="F29" t="s">
        <v>471</v>
      </c>
    </row>
    <row r="30" spans="1:10" x14ac:dyDescent="0.25">
      <c r="F30" t="s">
        <v>502</v>
      </c>
    </row>
    <row r="31" spans="1:10" x14ac:dyDescent="0.25">
      <c r="F31" t="s">
        <v>505</v>
      </c>
    </row>
    <row r="32" spans="1:10" x14ac:dyDescent="0.25">
      <c r="F32" t="s">
        <v>512</v>
      </c>
    </row>
    <row r="33" spans="1:8" x14ac:dyDescent="0.25">
      <c r="F33" t="s">
        <v>517</v>
      </c>
    </row>
    <row r="34" spans="1:8" x14ac:dyDescent="0.25">
      <c r="F34" t="s">
        <v>521</v>
      </c>
    </row>
    <row r="35" spans="1:8" x14ac:dyDescent="0.25">
      <c r="F35" t="s">
        <v>536</v>
      </c>
    </row>
    <row r="36" spans="1:8" x14ac:dyDescent="0.25">
      <c r="F36" t="s">
        <v>542</v>
      </c>
    </row>
    <row r="37" spans="1:8" x14ac:dyDescent="0.25">
      <c r="F37" t="s">
        <v>559</v>
      </c>
    </row>
    <row r="38" spans="1:8" x14ac:dyDescent="0.25">
      <c r="F38" t="s">
        <v>587</v>
      </c>
    </row>
    <row r="39" spans="1:8" x14ac:dyDescent="0.25">
      <c r="F39" t="s">
        <v>593</v>
      </c>
    </row>
    <row r="40" spans="1:8" x14ac:dyDescent="0.25">
      <c r="F40" t="s">
        <v>597</v>
      </c>
    </row>
    <row r="41" spans="1:8" x14ac:dyDescent="0.25">
      <c r="F41" t="s">
        <v>613</v>
      </c>
    </row>
    <row r="42" spans="1:8" x14ac:dyDescent="0.25">
      <c r="F42" t="s">
        <v>619</v>
      </c>
    </row>
    <row r="43" spans="1:8" x14ac:dyDescent="0.25">
      <c r="F43" t="s">
        <v>625</v>
      </c>
    </row>
    <row r="44" spans="1:8" x14ac:dyDescent="0.25">
      <c r="F44" t="s">
        <v>627</v>
      </c>
    </row>
    <row r="45" spans="1:8" x14ac:dyDescent="0.25">
      <c r="F45" t="s">
        <v>634</v>
      </c>
    </row>
    <row r="46" spans="1:8" s="5" customFormat="1" x14ac:dyDescent="0.25">
      <c r="A46" s="5" t="s">
        <v>639</v>
      </c>
    </row>
    <row r="47" spans="1:8" x14ac:dyDescent="0.25">
      <c r="B47" t="s">
        <v>656</v>
      </c>
      <c r="D47" t="s">
        <v>643</v>
      </c>
      <c r="F47" t="s">
        <v>698</v>
      </c>
      <c r="H47" t="s">
        <v>650</v>
      </c>
    </row>
    <row r="48" spans="1:8" x14ac:dyDescent="0.25">
      <c r="B48" t="s">
        <v>665</v>
      </c>
      <c r="D48" t="s">
        <v>670</v>
      </c>
      <c r="F48" t="s">
        <v>720</v>
      </c>
    </row>
    <row r="49" spans="1:10" x14ac:dyDescent="0.25">
      <c r="B49" t="s">
        <v>749</v>
      </c>
      <c r="D49" t="s">
        <v>748</v>
      </c>
      <c r="F49" t="s">
        <v>740</v>
      </c>
    </row>
    <row r="50" spans="1:10" x14ac:dyDescent="0.25">
      <c r="B50" t="s">
        <v>765</v>
      </c>
      <c r="F50" t="s">
        <v>724</v>
      </c>
    </row>
    <row r="51" spans="1:10" x14ac:dyDescent="0.25">
      <c r="F51" t="s">
        <v>760</v>
      </c>
    </row>
    <row r="52" spans="1:10" s="5" customFormat="1" x14ac:dyDescent="0.25">
      <c r="A52" s="5" t="s">
        <v>790</v>
      </c>
    </row>
    <row r="53" spans="1:10" x14ac:dyDescent="0.25">
      <c r="B53" t="s">
        <v>848</v>
      </c>
      <c r="D53" t="s">
        <v>864</v>
      </c>
      <c r="F53" t="s">
        <v>836</v>
      </c>
      <c r="H53" t="s">
        <v>795</v>
      </c>
      <c r="J53" t="s">
        <v>795</v>
      </c>
    </row>
    <row r="54" spans="1:10" x14ac:dyDescent="0.25">
      <c r="B54" t="s">
        <v>937</v>
      </c>
      <c r="D54" t="s">
        <v>931</v>
      </c>
    </row>
    <row r="55" spans="1:10" x14ac:dyDescent="0.25">
      <c r="B55" t="s">
        <v>976</v>
      </c>
      <c r="D55" t="s">
        <v>941</v>
      </c>
    </row>
    <row r="56" spans="1:10" x14ac:dyDescent="0.25">
      <c r="D56" t="s">
        <v>954</v>
      </c>
    </row>
    <row r="57" spans="1:10" x14ac:dyDescent="0.25">
      <c r="D57" t="s">
        <v>971</v>
      </c>
    </row>
    <row r="58" spans="1:10" x14ac:dyDescent="0.25">
      <c r="D58" t="s">
        <v>991</v>
      </c>
    </row>
    <row r="59" spans="1:10" s="5" customFormat="1" x14ac:dyDescent="0.25">
      <c r="A59" s="5" t="s">
        <v>993</v>
      </c>
    </row>
    <row r="60" spans="1:10" x14ac:dyDescent="0.25">
      <c r="B60" s="10" t="s">
        <v>1000</v>
      </c>
      <c r="D60" t="s">
        <v>1049</v>
      </c>
      <c r="F60" t="s">
        <v>1334</v>
      </c>
      <c r="H60" t="s">
        <v>1059</v>
      </c>
      <c r="J60" t="s">
        <v>1335</v>
      </c>
    </row>
    <row r="61" spans="1:10" x14ac:dyDescent="0.25">
      <c r="D61" t="s">
        <v>1053</v>
      </c>
    </row>
    <row r="62" spans="1:10" x14ac:dyDescent="0.25">
      <c r="D62" t="s">
        <v>1055</v>
      </c>
    </row>
    <row r="63" spans="1:10" x14ac:dyDescent="0.25">
      <c r="D63" t="s">
        <v>1077</v>
      </c>
    </row>
    <row r="64" spans="1:10" x14ac:dyDescent="0.25">
      <c r="D64" t="s">
        <v>1082</v>
      </c>
    </row>
    <row r="65" spans="1:4" x14ac:dyDescent="0.25">
      <c r="D65" t="s">
        <v>1084</v>
      </c>
    </row>
    <row r="66" spans="1:4" s="5" customFormat="1" x14ac:dyDescent="0.25">
      <c r="A66" s="5" t="s">
        <v>1094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04"/>
  <sheetViews>
    <sheetView workbookViewId="0"/>
  </sheetViews>
  <sheetFormatPr baseColWidth="10" defaultRowHeight="15" x14ac:dyDescent="0.25"/>
  <cols>
    <col min="1" max="2" width="11.42578125" customWidth="1"/>
    <col min="3" max="3" width="20.28515625" customWidth="1"/>
    <col min="4" max="4" width="11.42578125" customWidth="1"/>
  </cols>
  <sheetData>
    <row r="1" spans="1:5" x14ac:dyDescent="0.25">
      <c r="A1">
        <v>386</v>
      </c>
      <c r="B1">
        <v>386</v>
      </c>
      <c r="C1" t="s">
        <v>638</v>
      </c>
      <c r="D1">
        <v>180</v>
      </c>
      <c r="E1" t="s">
        <v>1336</v>
      </c>
    </row>
    <row r="2" spans="1:5" x14ac:dyDescent="0.25">
      <c r="A2">
        <v>291</v>
      </c>
      <c r="B2">
        <v>291</v>
      </c>
      <c r="C2" t="s">
        <v>482</v>
      </c>
      <c r="D2">
        <v>160</v>
      </c>
    </row>
    <row r="3" spans="1:5" x14ac:dyDescent="0.25">
      <c r="A3">
        <v>795</v>
      </c>
      <c r="B3">
        <v>795</v>
      </c>
      <c r="C3" t="s">
        <v>1169</v>
      </c>
      <c r="D3">
        <v>151</v>
      </c>
    </row>
    <row r="4" spans="1:5" x14ac:dyDescent="0.25">
      <c r="A4">
        <v>65</v>
      </c>
      <c r="B4" t="s">
        <v>1337</v>
      </c>
      <c r="C4" t="s">
        <v>161</v>
      </c>
      <c r="D4">
        <v>150</v>
      </c>
    </row>
    <row r="5" spans="1:5" x14ac:dyDescent="0.25">
      <c r="A5">
        <v>142</v>
      </c>
      <c r="B5" t="s">
        <v>1338</v>
      </c>
      <c r="C5" t="s">
        <v>1339</v>
      </c>
      <c r="D5">
        <v>150</v>
      </c>
    </row>
    <row r="6" spans="1:5" x14ac:dyDescent="0.25">
      <c r="A6">
        <v>386</v>
      </c>
      <c r="B6">
        <v>386</v>
      </c>
      <c r="C6" t="s">
        <v>638</v>
      </c>
      <c r="D6">
        <v>150</v>
      </c>
      <c r="E6" t="s">
        <v>1340</v>
      </c>
    </row>
    <row r="7" spans="1:5" x14ac:dyDescent="0.25">
      <c r="A7">
        <v>386</v>
      </c>
      <c r="B7">
        <v>386</v>
      </c>
      <c r="C7" t="s">
        <v>638</v>
      </c>
      <c r="D7">
        <v>150</v>
      </c>
      <c r="E7" t="s">
        <v>1341</v>
      </c>
    </row>
    <row r="8" spans="1:5" x14ac:dyDescent="0.25">
      <c r="A8">
        <v>15</v>
      </c>
      <c r="B8" t="s">
        <v>1342</v>
      </c>
      <c r="C8" t="s">
        <v>96</v>
      </c>
      <c r="D8">
        <v>145</v>
      </c>
    </row>
    <row r="9" spans="1:5" x14ac:dyDescent="0.25">
      <c r="A9">
        <v>254</v>
      </c>
      <c r="B9" t="s">
        <v>1343</v>
      </c>
      <c r="C9" t="s">
        <v>1344</v>
      </c>
      <c r="D9">
        <v>145</v>
      </c>
    </row>
    <row r="10" spans="1:5" x14ac:dyDescent="0.25">
      <c r="A10">
        <v>617</v>
      </c>
      <c r="B10">
        <v>617</v>
      </c>
      <c r="C10" t="s">
        <v>948</v>
      </c>
      <c r="D10">
        <v>145</v>
      </c>
    </row>
    <row r="11" spans="1:5" x14ac:dyDescent="0.25">
      <c r="A11">
        <v>101</v>
      </c>
      <c r="B11">
        <v>101</v>
      </c>
      <c r="C11" t="s">
        <v>207</v>
      </c>
      <c r="D11">
        <v>140</v>
      </c>
    </row>
    <row r="12" spans="1:5" x14ac:dyDescent="0.25">
      <c r="A12">
        <v>150</v>
      </c>
      <c r="B12" t="s">
        <v>1345</v>
      </c>
      <c r="C12" t="s">
        <v>1346</v>
      </c>
      <c r="D12">
        <v>140</v>
      </c>
    </row>
    <row r="13" spans="1:5" x14ac:dyDescent="0.25">
      <c r="A13">
        <v>310</v>
      </c>
      <c r="B13" t="s">
        <v>1347</v>
      </c>
      <c r="C13" t="s">
        <v>1348</v>
      </c>
      <c r="D13">
        <v>135</v>
      </c>
    </row>
    <row r="14" spans="1:5" x14ac:dyDescent="0.25">
      <c r="A14">
        <v>428</v>
      </c>
      <c r="B14" t="s">
        <v>1349</v>
      </c>
      <c r="C14" t="s">
        <v>1350</v>
      </c>
      <c r="D14">
        <v>135</v>
      </c>
    </row>
    <row r="15" spans="1:5" x14ac:dyDescent="0.25">
      <c r="A15">
        <v>658</v>
      </c>
      <c r="B15">
        <v>658</v>
      </c>
      <c r="C15" t="s">
        <v>1003</v>
      </c>
      <c r="D15">
        <v>132</v>
      </c>
      <c r="E15" t="s">
        <v>1351</v>
      </c>
    </row>
    <row r="16" spans="1:5" x14ac:dyDescent="0.25">
      <c r="A16">
        <v>94</v>
      </c>
      <c r="B16" t="s">
        <v>1352</v>
      </c>
      <c r="C16" t="s">
        <v>1353</v>
      </c>
      <c r="D16">
        <v>130</v>
      </c>
    </row>
    <row r="17" spans="1:5" x14ac:dyDescent="0.25">
      <c r="A17">
        <v>135</v>
      </c>
      <c r="B17">
        <v>135</v>
      </c>
      <c r="C17" t="s">
        <v>254</v>
      </c>
      <c r="D17">
        <v>130</v>
      </c>
    </row>
    <row r="18" spans="1:5" x14ac:dyDescent="0.25">
      <c r="A18">
        <v>142</v>
      </c>
      <c r="B18">
        <v>142</v>
      </c>
      <c r="C18" t="s">
        <v>264</v>
      </c>
      <c r="D18">
        <v>130</v>
      </c>
    </row>
    <row r="19" spans="1:5" x14ac:dyDescent="0.25">
      <c r="A19">
        <v>150</v>
      </c>
      <c r="B19">
        <v>150</v>
      </c>
      <c r="C19" t="s">
        <v>279</v>
      </c>
      <c r="D19">
        <v>130</v>
      </c>
    </row>
    <row r="20" spans="1:5" x14ac:dyDescent="0.25">
      <c r="A20">
        <v>150</v>
      </c>
      <c r="B20" t="s">
        <v>1354</v>
      </c>
      <c r="C20" t="s">
        <v>1355</v>
      </c>
      <c r="D20">
        <v>130</v>
      </c>
    </row>
    <row r="21" spans="1:5" x14ac:dyDescent="0.25">
      <c r="A21">
        <v>169</v>
      </c>
      <c r="B21">
        <v>169</v>
      </c>
      <c r="C21" t="s">
        <v>306</v>
      </c>
      <c r="D21">
        <v>130</v>
      </c>
    </row>
    <row r="22" spans="1:5" x14ac:dyDescent="0.25">
      <c r="A22">
        <v>785</v>
      </c>
      <c r="B22">
        <v>785</v>
      </c>
      <c r="C22" t="s">
        <v>1159</v>
      </c>
      <c r="D22">
        <v>130</v>
      </c>
    </row>
    <row r="23" spans="1:5" x14ac:dyDescent="0.25">
      <c r="A23">
        <v>648</v>
      </c>
      <c r="B23">
        <v>648</v>
      </c>
      <c r="C23" t="s">
        <v>990</v>
      </c>
      <c r="D23">
        <v>128</v>
      </c>
      <c r="E23" t="s">
        <v>1356</v>
      </c>
    </row>
    <row r="24" spans="1:5" x14ac:dyDescent="0.25">
      <c r="A24">
        <v>492</v>
      </c>
      <c r="B24">
        <v>492</v>
      </c>
      <c r="C24" t="s">
        <v>788</v>
      </c>
      <c r="D24">
        <v>127</v>
      </c>
      <c r="E24" t="s">
        <v>1357</v>
      </c>
    </row>
    <row r="25" spans="1:5" x14ac:dyDescent="0.25">
      <c r="A25">
        <v>663</v>
      </c>
      <c r="B25">
        <v>663</v>
      </c>
      <c r="C25" t="s">
        <v>1010</v>
      </c>
      <c r="D25">
        <v>126</v>
      </c>
    </row>
    <row r="26" spans="1:5" x14ac:dyDescent="0.25">
      <c r="A26">
        <v>277</v>
      </c>
      <c r="B26">
        <v>277</v>
      </c>
      <c r="C26" t="s">
        <v>463</v>
      </c>
      <c r="D26">
        <v>125</v>
      </c>
    </row>
    <row r="27" spans="1:5" x14ac:dyDescent="0.25">
      <c r="A27">
        <v>461</v>
      </c>
      <c r="B27">
        <v>461</v>
      </c>
      <c r="C27" t="s">
        <v>742</v>
      </c>
      <c r="D27">
        <v>125</v>
      </c>
    </row>
    <row r="28" spans="1:5" x14ac:dyDescent="0.25">
      <c r="A28">
        <v>491</v>
      </c>
      <c r="B28">
        <v>491</v>
      </c>
      <c r="C28" t="s">
        <v>786</v>
      </c>
      <c r="D28">
        <v>125</v>
      </c>
    </row>
    <row r="29" spans="1:5" x14ac:dyDescent="0.25">
      <c r="A29">
        <v>802</v>
      </c>
      <c r="B29">
        <v>802</v>
      </c>
      <c r="C29" t="s">
        <v>1176</v>
      </c>
      <c r="D29">
        <v>125</v>
      </c>
    </row>
    <row r="30" spans="1:5" x14ac:dyDescent="0.25">
      <c r="A30">
        <v>743</v>
      </c>
      <c r="B30">
        <v>743</v>
      </c>
      <c r="C30" t="s">
        <v>1117</v>
      </c>
      <c r="D30">
        <v>124</v>
      </c>
    </row>
    <row r="31" spans="1:5" x14ac:dyDescent="0.25">
      <c r="A31">
        <v>715</v>
      </c>
      <c r="B31">
        <v>715</v>
      </c>
      <c r="C31" t="s">
        <v>1084</v>
      </c>
      <c r="D31">
        <v>123</v>
      </c>
    </row>
    <row r="32" spans="1:5" x14ac:dyDescent="0.25">
      <c r="A32">
        <v>658</v>
      </c>
      <c r="B32">
        <v>658</v>
      </c>
      <c r="C32" t="s">
        <v>1003</v>
      </c>
      <c r="D32">
        <v>122</v>
      </c>
    </row>
    <row r="33" spans="1:5" x14ac:dyDescent="0.25">
      <c r="A33">
        <v>18</v>
      </c>
      <c r="B33" t="s">
        <v>1358</v>
      </c>
      <c r="C33" t="s">
        <v>103</v>
      </c>
      <c r="D33">
        <v>121</v>
      </c>
    </row>
    <row r="34" spans="1:5" x14ac:dyDescent="0.25">
      <c r="A34">
        <v>641</v>
      </c>
      <c r="B34">
        <v>641</v>
      </c>
      <c r="C34" t="s">
        <v>983</v>
      </c>
      <c r="D34">
        <v>121</v>
      </c>
      <c r="E34" t="s">
        <v>1359</v>
      </c>
    </row>
    <row r="35" spans="1:5" x14ac:dyDescent="0.25">
      <c r="A35">
        <v>51</v>
      </c>
      <c r="B35">
        <v>51</v>
      </c>
      <c r="C35" t="s">
        <v>1360</v>
      </c>
      <c r="D35">
        <v>120</v>
      </c>
    </row>
    <row r="36" spans="1:5" x14ac:dyDescent="0.25">
      <c r="A36">
        <v>65</v>
      </c>
      <c r="B36">
        <v>65</v>
      </c>
      <c r="C36" t="s">
        <v>160</v>
      </c>
      <c r="D36">
        <v>120</v>
      </c>
    </row>
    <row r="37" spans="1:5" x14ac:dyDescent="0.25">
      <c r="A37">
        <v>254</v>
      </c>
      <c r="B37">
        <v>254</v>
      </c>
      <c r="C37" t="s">
        <v>430</v>
      </c>
      <c r="D37">
        <v>120</v>
      </c>
    </row>
    <row r="38" spans="1:5" x14ac:dyDescent="0.25">
      <c r="A38">
        <v>373</v>
      </c>
      <c r="B38" t="s">
        <v>1361</v>
      </c>
      <c r="C38" t="s">
        <v>1362</v>
      </c>
      <c r="D38">
        <v>120</v>
      </c>
    </row>
    <row r="39" spans="1:5" x14ac:dyDescent="0.25">
      <c r="A39">
        <v>493</v>
      </c>
      <c r="B39">
        <v>493</v>
      </c>
      <c r="C39" t="s">
        <v>789</v>
      </c>
      <c r="D39">
        <v>120</v>
      </c>
    </row>
    <row r="40" spans="1:5" x14ac:dyDescent="0.25">
      <c r="A40">
        <v>774</v>
      </c>
      <c r="B40">
        <v>774</v>
      </c>
      <c r="C40" t="s">
        <v>1148</v>
      </c>
      <c r="D40">
        <v>120</v>
      </c>
      <c r="E40" t="s">
        <v>1363</v>
      </c>
    </row>
    <row r="41" spans="1:5" x14ac:dyDescent="0.25">
      <c r="A41">
        <v>701</v>
      </c>
      <c r="B41">
        <v>701</v>
      </c>
      <c r="C41" t="s">
        <v>1064</v>
      </c>
      <c r="D41">
        <v>118</v>
      </c>
    </row>
    <row r="42" spans="1:5" x14ac:dyDescent="0.25">
      <c r="A42">
        <v>758</v>
      </c>
      <c r="B42">
        <v>758</v>
      </c>
      <c r="C42" t="s">
        <v>1132</v>
      </c>
      <c r="D42">
        <v>117</v>
      </c>
    </row>
    <row r="43" spans="1:5" x14ac:dyDescent="0.25">
      <c r="A43">
        <v>523</v>
      </c>
      <c r="B43">
        <v>523</v>
      </c>
      <c r="C43" t="s">
        <v>825</v>
      </c>
      <c r="D43">
        <v>116</v>
      </c>
    </row>
    <row r="44" spans="1:5" x14ac:dyDescent="0.25">
      <c r="A44">
        <v>547</v>
      </c>
      <c r="B44">
        <v>547</v>
      </c>
      <c r="C44" t="s">
        <v>858</v>
      </c>
      <c r="D44">
        <v>116</v>
      </c>
    </row>
    <row r="45" spans="1:5" x14ac:dyDescent="0.25">
      <c r="A45">
        <v>53</v>
      </c>
      <c r="B45">
        <v>53</v>
      </c>
      <c r="C45" t="s">
        <v>1328</v>
      </c>
      <c r="D45">
        <v>115</v>
      </c>
    </row>
    <row r="46" spans="1:5" x14ac:dyDescent="0.25">
      <c r="A46">
        <v>53</v>
      </c>
      <c r="B46" t="s">
        <v>1364</v>
      </c>
      <c r="C46" t="s">
        <v>1365</v>
      </c>
      <c r="D46">
        <v>115</v>
      </c>
    </row>
    <row r="47" spans="1:5" x14ac:dyDescent="0.25">
      <c r="A47">
        <v>121</v>
      </c>
      <c r="B47">
        <v>121</v>
      </c>
      <c r="C47" t="s">
        <v>232</v>
      </c>
      <c r="D47">
        <v>115</v>
      </c>
    </row>
    <row r="48" spans="1:5" x14ac:dyDescent="0.25">
      <c r="A48">
        <v>215</v>
      </c>
      <c r="B48">
        <v>215</v>
      </c>
      <c r="C48" t="s">
        <v>373</v>
      </c>
      <c r="D48">
        <v>115</v>
      </c>
    </row>
    <row r="49" spans="1:5" x14ac:dyDescent="0.25">
      <c r="A49">
        <v>229</v>
      </c>
      <c r="B49" t="s">
        <v>1366</v>
      </c>
      <c r="C49" t="s">
        <v>1367</v>
      </c>
      <c r="D49">
        <v>115</v>
      </c>
    </row>
    <row r="50" spans="1:5" x14ac:dyDescent="0.25">
      <c r="A50">
        <v>243</v>
      </c>
      <c r="B50">
        <v>243</v>
      </c>
      <c r="C50" t="s">
        <v>410</v>
      </c>
      <c r="D50">
        <v>115</v>
      </c>
    </row>
    <row r="51" spans="1:5" x14ac:dyDescent="0.25">
      <c r="A51">
        <v>359</v>
      </c>
      <c r="B51" t="s">
        <v>1368</v>
      </c>
      <c r="C51" t="s">
        <v>1369</v>
      </c>
      <c r="D51">
        <v>115</v>
      </c>
    </row>
    <row r="52" spans="1:5" x14ac:dyDescent="0.25">
      <c r="A52">
        <v>384</v>
      </c>
      <c r="B52" t="s">
        <v>1370</v>
      </c>
      <c r="C52" t="s">
        <v>1371</v>
      </c>
      <c r="D52">
        <v>115</v>
      </c>
    </row>
    <row r="53" spans="1:5" x14ac:dyDescent="0.25">
      <c r="A53">
        <v>419</v>
      </c>
      <c r="B53">
        <v>419</v>
      </c>
      <c r="C53" t="s">
        <v>687</v>
      </c>
      <c r="D53">
        <v>115</v>
      </c>
    </row>
    <row r="54" spans="1:5" x14ac:dyDescent="0.25">
      <c r="A54">
        <v>424</v>
      </c>
      <c r="B54">
        <v>424</v>
      </c>
      <c r="C54" t="s">
        <v>693</v>
      </c>
      <c r="D54">
        <v>115</v>
      </c>
    </row>
    <row r="55" spans="1:5" x14ac:dyDescent="0.25">
      <c r="A55">
        <v>482</v>
      </c>
      <c r="B55">
        <v>482</v>
      </c>
      <c r="C55" t="s">
        <v>772</v>
      </c>
      <c r="D55">
        <v>115</v>
      </c>
    </row>
    <row r="56" spans="1:5" x14ac:dyDescent="0.25">
      <c r="A56">
        <v>573</v>
      </c>
      <c r="B56">
        <v>573</v>
      </c>
      <c r="C56" t="s">
        <v>887</v>
      </c>
      <c r="D56">
        <v>115</v>
      </c>
    </row>
    <row r="57" spans="1:5" x14ac:dyDescent="0.25">
      <c r="A57">
        <v>718</v>
      </c>
      <c r="B57">
        <v>718</v>
      </c>
      <c r="C57" t="s">
        <v>1088</v>
      </c>
      <c r="D57">
        <v>115</v>
      </c>
      <c r="E57" t="s">
        <v>1372</v>
      </c>
    </row>
    <row r="58" spans="1:5" x14ac:dyDescent="0.25">
      <c r="A58">
        <v>528</v>
      </c>
      <c r="B58">
        <v>528</v>
      </c>
      <c r="C58" t="s">
        <v>832</v>
      </c>
      <c r="D58">
        <v>114</v>
      </c>
    </row>
    <row r="59" spans="1:5" x14ac:dyDescent="0.25">
      <c r="A59">
        <v>497</v>
      </c>
      <c r="B59">
        <v>497</v>
      </c>
      <c r="C59" t="s">
        <v>795</v>
      </c>
      <c r="D59">
        <v>113</v>
      </c>
    </row>
    <row r="60" spans="1:5" x14ac:dyDescent="0.25">
      <c r="A60">
        <v>432</v>
      </c>
      <c r="B60">
        <v>432</v>
      </c>
      <c r="C60" t="s">
        <v>703</v>
      </c>
      <c r="D60">
        <v>112</v>
      </c>
    </row>
    <row r="61" spans="1:5" x14ac:dyDescent="0.25">
      <c r="A61">
        <v>448</v>
      </c>
      <c r="B61" t="s">
        <v>1373</v>
      </c>
      <c r="C61" t="s">
        <v>1374</v>
      </c>
      <c r="D61">
        <v>112</v>
      </c>
    </row>
    <row r="62" spans="1:5" x14ac:dyDescent="0.25">
      <c r="A62">
        <v>545</v>
      </c>
      <c r="B62">
        <v>545</v>
      </c>
      <c r="C62" t="s">
        <v>855</v>
      </c>
      <c r="D62">
        <v>112</v>
      </c>
    </row>
    <row r="63" spans="1:5" x14ac:dyDescent="0.25">
      <c r="A63">
        <v>745</v>
      </c>
      <c r="B63">
        <v>745</v>
      </c>
      <c r="C63" t="s">
        <v>1119</v>
      </c>
      <c r="D63">
        <v>112</v>
      </c>
      <c r="E63" t="s">
        <v>1375</v>
      </c>
    </row>
    <row r="64" spans="1:5" x14ac:dyDescent="0.25">
      <c r="A64">
        <v>641</v>
      </c>
      <c r="B64">
        <v>641</v>
      </c>
      <c r="C64" t="s">
        <v>983</v>
      </c>
      <c r="D64">
        <v>111</v>
      </c>
      <c r="E64" t="s">
        <v>1376</v>
      </c>
    </row>
    <row r="65" spans="1:5" x14ac:dyDescent="0.25">
      <c r="A65">
        <v>642</v>
      </c>
      <c r="B65">
        <v>642</v>
      </c>
      <c r="C65" t="s">
        <v>984</v>
      </c>
      <c r="D65">
        <v>111</v>
      </c>
      <c r="E65" t="s">
        <v>1376</v>
      </c>
    </row>
    <row r="66" spans="1:5" x14ac:dyDescent="0.25">
      <c r="A66">
        <v>26</v>
      </c>
      <c r="B66">
        <v>26</v>
      </c>
      <c r="C66" t="s">
        <v>1377</v>
      </c>
      <c r="D66">
        <v>110</v>
      </c>
    </row>
    <row r="67" spans="1:5" x14ac:dyDescent="0.25">
      <c r="A67">
        <v>26</v>
      </c>
      <c r="B67" t="s">
        <v>1378</v>
      </c>
      <c r="C67" t="s">
        <v>1379</v>
      </c>
      <c r="D67">
        <v>110</v>
      </c>
    </row>
    <row r="68" spans="1:5" x14ac:dyDescent="0.25">
      <c r="A68">
        <v>51</v>
      </c>
      <c r="B68" t="s">
        <v>1380</v>
      </c>
      <c r="C68" t="s">
        <v>1381</v>
      </c>
      <c r="D68">
        <v>110</v>
      </c>
    </row>
    <row r="69" spans="1:5" x14ac:dyDescent="0.25">
      <c r="A69">
        <v>94</v>
      </c>
      <c r="B69">
        <v>94</v>
      </c>
      <c r="C69" t="s">
        <v>199</v>
      </c>
      <c r="D69">
        <v>110</v>
      </c>
    </row>
    <row r="70" spans="1:5" x14ac:dyDescent="0.25">
      <c r="A70">
        <v>128</v>
      </c>
      <c r="B70">
        <v>128</v>
      </c>
      <c r="C70" t="s">
        <v>242</v>
      </c>
      <c r="D70">
        <v>110</v>
      </c>
    </row>
    <row r="71" spans="1:5" x14ac:dyDescent="0.25">
      <c r="A71">
        <v>189</v>
      </c>
      <c r="B71">
        <v>189</v>
      </c>
      <c r="C71" t="s">
        <v>333</v>
      </c>
      <c r="D71">
        <v>110</v>
      </c>
    </row>
    <row r="72" spans="1:5" x14ac:dyDescent="0.25">
      <c r="A72">
        <v>196</v>
      </c>
      <c r="B72">
        <v>196</v>
      </c>
      <c r="C72" t="s">
        <v>341</v>
      </c>
      <c r="D72">
        <v>110</v>
      </c>
    </row>
    <row r="73" spans="1:5" x14ac:dyDescent="0.25">
      <c r="A73">
        <v>249</v>
      </c>
      <c r="B73">
        <v>249</v>
      </c>
      <c r="C73" t="s">
        <v>419</v>
      </c>
      <c r="D73">
        <v>110</v>
      </c>
    </row>
    <row r="74" spans="1:5" x14ac:dyDescent="0.25">
      <c r="A74">
        <v>376</v>
      </c>
      <c r="B74" t="s">
        <v>1382</v>
      </c>
      <c r="C74" t="s">
        <v>1383</v>
      </c>
      <c r="D74">
        <v>110</v>
      </c>
    </row>
    <row r="75" spans="1:5" x14ac:dyDescent="0.25">
      <c r="A75">
        <v>380</v>
      </c>
      <c r="B75">
        <v>380</v>
      </c>
      <c r="C75" t="s">
        <v>625</v>
      </c>
      <c r="D75">
        <v>110</v>
      </c>
    </row>
    <row r="76" spans="1:5" x14ac:dyDescent="0.25">
      <c r="A76">
        <v>380</v>
      </c>
      <c r="B76" t="s">
        <v>1384</v>
      </c>
      <c r="C76" t="s">
        <v>1385</v>
      </c>
      <c r="D76">
        <v>110</v>
      </c>
    </row>
    <row r="77" spans="1:5" x14ac:dyDescent="0.25">
      <c r="A77">
        <v>381</v>
      </c>
      <c r="B77">
        <v>381</v>
      </c>
      <c r="C77" t="s">
        <v>627</v>
      </c>
      <c r="D77">
        <v>110</v>
      </c>
    </row>
    <row r="78" spans="1:5" x14ac:dyDescent="0.25">
      <c r="A78">
        <v>381</v>
      </c>
      <c r="B78" t="s">
        <v>1386</v>
      </c>
      <c r="C78" t="s">
        <v>1387</v>
      </c>
      <c r="D78">
        <v>110</v>
      </c>
    </row>
    <row r="79" spans="1:5" x14ac:dyDescent="0.25">
      <c r="A79">
        <v>475</v>
      </c>
      <c r="B79" t="s">
        <v>1388</v>
      </c>
      <c r="C79" t="s">
        <v>1389</v>
      </c>
      <c r="D79">
        <v>110</v>
      </c>
    </row>
    <row r="80" spans="1:5" x14ac:dyDescent="0.25">
      <c r="A80">
        <v>478</v>
      </c>
      <c r="B80">
        <v>478</v>
      </c>
      <c r="C80" t="s">
        <v>765</v>
      </c>
      <c r="D80">
        <v>110</v>
      </c>
    </row>
    <row r="81" spans="1:5" x14ac:dyDescent="0.25">
      <c r="A81">
        <v>567</v>
      </c>
      <c r="B81">
        <v>567</v>
      </c>
      <c r="C81" t="s">
        <v>879</v>
      </c>
      <c r="D81">
        <v>110</v>
      </c>
    </row>
    <row r="82" spans="1:5" x14ac:dyDescent="0.25">
      <c r="A82">
        <v>719</v>
      </c>
      <c r="B82" t="s">
        <v>1390</v>
      </c>
      <c r="C82" t="s">
        <v>1391</v>
      </c>
      <c r="D82">
        <v>110</v>
      </c>
    </row>
    <row r="83" spans="1:5" x14ac:dyDescent="0.25">
      <c r="A83">
        <v>745</v>
      </c>
      <c r="B83">
        <v>745</v>
      </c>
      <c r="C83" t="s">
        <v>1119</v>
      </c>
      <c r="D83">
        <v>110</v>
      </c>
      <c r="E83" t="s">
        <v>1392</v>
      </c>
    </row>
    <row r="84" spans="1:5" x14ac:dyDescent="0.25">
      <c r="A84">
        <v>38</v>
      </c>
      <c r="B84" t="s">
        <v>1393</v>
      </c>
      <c r="C84" t="s">
        <v>1394</v>
      </c>
      <c r="D84">
        <v>109</v>
      </c>
    </row>
    <row r="85" spans="1:5" x14ac:dyDescent="0.25">
      <c r="A85">
        <v>632</v>
      </c>
      <c r="B85">
        <v>632</v>
      </c>
      <c r="C85" t="s">
        <v>968</v>
      </c>
      <c r="D85">
        <v>109</v>
      </c>
    </row>
    <row r="86" spans="1:5" x14ac:dyDescent="0.25">
      <c r="A86">
        <v>695</v>
      </c>
      <c r="B86">
        <v>695</v>
      </c>
      <c r="C86" t="s">
        <v>1053</v>
      </c>
      <c r="D86">
        <v>109</v>
      </c>
    </row>
    <row r="87" spans="1:5" x14ac:dyDescent="0.25">
      <c r="A87">
        <v>798</v>
      </c>
      <c r="B87">
        <v>798</v>
      </c>
      <c r="C87" t="s">
        <v>1172</v>
      </c>
      <c r="D87">
        <v>109</v>
      </c>
    </row>
    <row r="88" spans="1:5" x14ac:dyDescent="0.25">
      <c r="A88">
        <v>392</v>
      </c>
      <c r="B88">
        <v>392</v>
      </c>
      <c r="C88" t="s">
        <v>647</v>
      </c>
      <c r="D88">
        <v>108</v>
      </c>
    </row>
    <row r="89" spans="1:5" x14ac:dyDescent="0.25">
      <c r="A89">
        <v>596</v>
      </c>
      <c r="B89">
        <v>596</v>
      </c>
      <c r="C89" t="s">
        <v>919</v>
      </c>
      <c r="D89">
        <v>108</v>
      </c>
    </row>
    <row r="90" spans="1:5" x14ac:dyDescent="0.25">
      <c r="A90">
        <v>638</v>
      </c>
      <c r="B90">
        <v>638</v>
      </c>
      <c r="C90" t="s">
        <v>980</v>
      </c>
      <c r="D90">
        <v>108</v>
      </c>
    </row>
    <row r="91" spans="1:5" x14ac:dyDescent="0.25">
      <c r="A91">
        <v>639</v>
      </c>
      <c r="B91">
        <v>639</v>
      </c>
      <c r="C91" t="s">
        <v>981</v>
      </c>
      <c r="D91">
        <v>108</v>
      </c>
    </row>
    <row r="92" spans="1:5" x14ac:dyDescent="0.25">
      <c r="A92">
        <v>640</v>
      </c>
      <c r="B92">
        <v>640</v>
      </c>
      <c r="C92" t="s">
        <v>982</v>
      </c>
      <c r="D92">
        <v>108</v>
      </c>
    </row>
    <row r="93" spans="1:5" x14ac:dyDescent="0.25">
      <c r="A93">
        <v>647</v>
      </c>
      <c r="B93">
        <v>647</v>
      </c>
      <c r="C93" t="s">
        <v>989</v>
      </c>
      <c r="D93">
        <v>108</v>
      </c>
    </row>
    <row r="94" spans="1:5" x14ac:dyDescent="0.25">
      <c r="A94">
        <v>510</v>
      </c>
      <c r="B94">
        <v>510</v>
      </c>
      <c r="C94" t="s">
        <v>811</v>
      </c>
      <c r="D94">
        <v>106</v>
      </c>
    </row>
    <row r="95" spans="1:5" x14ac:dyDescent="0.25">
      <c r="A95">
        <v>668</v>
      </c>
      <c r="B95">
        <v>668</v>
      </c>
      <c r="C95" t="s">
        <v>1016</v>
      </c>
      <c r="D95">
        <v>106</v>
      </c>
    </row>
    <row r="96" spans="1:5" x14ac:dyDescent="0.25">
      <c r="A96">
        <v>64</v>
      </c>
      <c r="B96">
        <v>64</v>
      </c>
      <c r="C96" t="s">
        <v>158</v>
      </c>
      <c r="D96">
        <v>105</v>
      </c>
    </row>
    <row r="97" spans="1:4" x14ac:dyDescent="0.25">
      <c r="A97">
        <v>78</v>
      </c>
      <c r="B97">
        <v>78</v>
      </c>
      <c r="C97" t="s">
        <v>178</v>
      </c>
      <c r="D97">
        <v>105</v>
      </c>
    </row>
    <row r="98" spans="1:4" x14ac:dyDescent="0.25">
      <c r="A98">
        <v>123</v>
      </c>
      <c r="B98">
        <v>123</v>
      </c>
      <c r="C98" t="s">
        <v>234</v>
      </c>
      <c r="D98">
        <v>105</v>
      </c>
    </row>
    <row r="99" spans="1:4" x14ac:dyDescent="0.25">
      <c r="A99">
        <v>125</v>
      </c>
      <c r="B99">
        <v>125</v>
      </c>
      <c r="C99" t="s">
        <v>236</v>
      </c>
      <c r="D99">
        <v>105</v>
      </c>
    </row>
    <row r="100" spans="1:4" x14ac:dyDescent="0.25">
      <c r="A100">
        <v>127</v>
      </c>
      <c r="B100" t="s">
        <v>1395</v>
      </c>
      <c r="C100" t="s">
        <v>1396</v>
      </c>
      <c r="D100">
        <v>105</v>
      </c>
    </row>
    <row r="101" spans="1:4" x14ac:dyDescent="0.25">
      <c r="A101">
        <v>310</v>
      </c>
      <c r="B101">
        <v>310</v>
      </c>
      <c r="C101" t="s">
        <v>521</v>
      </c>
      <c r="D101">
        <v>105</v>
      </c>
    </row>
    <row r="102" spans="1:4" x14ac:dyDescent="0.25">
      <c r="A102">
        <v>319</v>
      </c>
      <c r="B102" t="s">
        <v>1397</v>
      </c>
      <c r="C102" t="s">
        <v>1398</v>
      </c>
      <c r="D102">
        <v>105</v>
      </c>
    </row>
    <row r="103" spans="1:4" x14ac:dyDescent="0.25">
      <c r="A103">
        <v>428</v>
      </c>
      <c r="B103">
        <v>428</v>
      </c>
      <c r="C103" t="s">
        <v>698</v>
      </c>
      <c r="D103">
        <v>105</v>
      </c>
    </row>
    <row r="104" spans="1:4" x14ac:dyDescent="0.25">
      <c r="A104">
        <v>429</v>
      </c>
      <c r="B104">
        <v>429</v>
      </c>
      <c r="C104" t="s">
        <v>699</v>
      </c>
      <c r="D104">
        <v>105</v>
      </c>
    </row>
    <row r="105" spans="1:4" x14ac:dyDescent="0.25">
      <c r="A105">
        <v>571</v>
      </c>
      <c r="B105">
        <v>571</v>
      </c>
      <c r="C105" t="s">
        <v>884</v>
      </c>
      <c r="D105">
        <v>105</v>
      </c>
    </row>
    <row r="106" spans="1:4" x14ac:dyDescent="0.25">
      <c r="A106">
        <v>615</v>
      </c>
      <c r="B106">
        <v>615</v>
      </c>
      <c r="C106" t="s">
        <v>945</v>
      </c>
      <c r="D106">
        <v>105</v>
      </c>
    </row>
    <row r="107" spans="1:4" x14ac:dyDescent="0.25">
      <c r="A107">
        <v>620</v>
      </c>
      <c r="B107">
        <v>620</v>
      </c>
      <c r="C107" t="s">
        <v>953</v>
      </c>
      <c r="D107">
        <v>105</v>
      </c>
    </row>
    <row r="108" spans="1:4" x14ac:dyDescent="0.25">
      <c r="A108">
        <v>655</v>
      </c>
      <c r="B108">
        <v>655</v>
      </c>
      <c r="C108" t="s">
        <v>1000</v>
      </c>
      <c r="D108">
        <v>104</v>
      </c>
    </row>
    <row r="109" spans="1:4" x14ac:dyDescent="0.25">
      <c r="A109">
        <v>678</v>
      </c>
      <c r="B109">
        <v>678</v>
      </c>
      <c r="C109" t="s">
        <v>1033</v>
      </c>
      <c r="D109">
        <v>104</v>
      </c>
    </row>
    <row r="110" spans="1:4" x14ac:dyDescent="0.25">
      <c r="A110">
        <v>587</v>
      </c>
      <c r="B110">
        <v>587</v>
      </c>
      <c r="C110" t="s">
        <v>906</v>
      </c>
      <c r="D110">
        <v>103</v>
      </c>
    </row>
    <row r="111" spans="1:4" x14ac:dyDescent="0.25">
      <c r="A111">
        <v>793</v>
      </c>
      <c r="B111">
        <v>793</v>
      </c>
      <c r="C111" t="s">
        <v>1167</v>
      </c>
      <c r="D111">
        <v>103</v>
      </c>
    </row>
    <row r="112" spans="1:4" x14ac:dyDescent="0.25">
      <c r="A112">
        <v>445</v>
      </c>
      <c r="B112">
        <v>445</v>
      </c>
      <c r="C112" t="s">
        <v>720</v>
      </c>
      <c r="D112">
        <v>102</v>
      </c>
    </row>
    <row r="113" spans="1:5" x14ac:dyDescent="0.25">
      <c r="A113">
        <v>676</v>
      </c>
      <c r="B113">
        <v>676</v>
      </c>
      <c r="C113" t="s">
        <v>1030</v>
      </c>
      <c r="D113">
        <v>102</v>
      </c>
    </row>
    <row r="114" spans="1:5" x14ac:dyDescent="0.25">
      <c r="A114">
        <v>18</v>
      </c>
      <c r="B114">
        <v>18</v>
      </c>
      <c r="C114" t="s">
        <v>101</v>
      </c>
      <c r="D114">
        <v>101</v>
      </c>
    </row>
    <row r="115" spans="1:5" x14ac:dyDescent="0.25">
      <c r="A115">
        <v>512</v>
      </c>
      <c r="B115">
        <v>512</v>
      </c>
      <c r="C115" t="s">
        <v>813</v>
      </c>
      <c r="D115">
        <v>101</v>
      </c>
    </row>
    <row r="116" spans="1:5" x14ac:dyDescent="0.25">
      <c r="A116">
        <v>514</v>
      </c>
      <c r="B116">
        <v>514</v>
      </c>
      <c r="C116" t="s">
        <v>815</v>
      </c>
      <c r="D116">
        <v>101</v>
      </c>
    </row>
    <row r="117" spans="1:5" x14ac:dyDescent="0.25">
      <c r="A117">
        <v>516</v>
      </c>
      <c r="B117">
        <v>516</v>
      </c>
      <c r="C117" t="s">
        <v>817</v>
      </c>
      <c r="D117">
        <v>101</v>
      </c>
    </row>
    <row r="118" spans="1:5" x14ac:dyDescent="0.25">
      <c r="A118">
        <v>642</v>
      </c>
      <c r="B118">
        <v>642</v>
      </c>
      <c r="C118" t="s">
        <v>984</v>
      </c>
      <c r="D118">
        <v>101</v>
      </c>
      <c r="E118" t="s">
        <v>1359</v>
      </c>
    </row>
    <row r="119" spans="1:5" x14ac:dyDescent="0.25">
      <c r="A119">
        <v>645</v>
      </c>
      <c r="B119">
        <v>645</v>
      </c>
      <c r="C119" t="s">
        <v>987</v>
      </c>
      <c r="D119">
        <v>101</v>
      </c>
      <c r="E119" t="s">
        <v>1376</v>
      </c>
    </row>
    <row r="120" spans="1:5" x14ac:dyDescent="0.25">
      <c r="A120">
        <v>702</v>
      </c>
      <c r="B120">
        <v>702</v>
      </c>
      <c r="C120" t="s">
        <v>1066</v>
      </c>
      <c r="D120">
        <v>101</v>
      </c>
    </row>
    <row r="121" spans="1:5" x14ac:dyDescent="0.25">
      <c r="A121">
        <v>6</v>
      </c>
      <c r="B121">
        <v>6</v>
      </c>
      <c r="C121" t="s">
        <v>70</v>
      </c>
      <c r="D121">
        <v>100</v>
      </c>
    </row>
    <row r="122" spans="1:5" x14ac:dyDescent="0.25">
      <c r="A122">
        <v>6</v>
      </c>
      <c r="B122" t="s">
        <v>1399</v>
      </c>
      <c r="C122" t="s">
        <v>1400</v>
      </c>
      <c r="D122">
        <v>100</v>
      </c>
    </row>
    <row r="123" spans="1:5" x14ac:dyDescent="0.25">
      <c r="A123">
        <v>6</v>
      </c>
      <c r="B123" t="s">
        <v>1401</v>
      </c>
      <c r="C123" t="s">
        <v>1402</v>
      </c>
      <c r="D123">
        <v>100</v>
      </c>
    </row>
    <row r="124" spans="1:5" x14ac:dyDescent="0.25">
      <c r="A124">
        <v>22</v>
      </c>
      <c r="B124">
        <v>22</v>
      </c>
      <c r="C124" t="s">
        <v>106</v>
      </c>
      <c r="D124">
        <v>100</v>
      </c>
    </row>
    <row r="125" spans="1:5" x14ac:dyDescent="0.25">
      <c r="A125">
        <v>38</v>
      </c>
      <c r="B125">
        <v>38</v>
      </c>
      <c r="C125" t="s">
        <v>1403</v>
      </c>
      <c r="D125">
        <v>100</v>
      </c>
    </row>
    <row r="126" spans="1:5" x14ac:dyDescent="0.25">
      <c r="A126">
        <v>73</v>
      </c>
      <c r="B126">
        <v>73</v>
      </c>
      <c r="C126" t="s">
        <v>171</v>
      </c>
      <c r="D126">
        <v>100</v>
      </c>
    </row>
    <row r="127" spans="1:5" x14ac:dyDescent="0.25">
      <c r="A127">
        <v>85</v>
      </c>
      <c r="B127">
        <v>85</v>
      </c>
      <c r="C127" t="s">
        <v>189</v>
      </c>
      <c r="D127">
        <v>100</v>
      </c>
    </row>
    <row r="128" spans="1:5" x14ac:dyDescent="0.25">
      <c r="A128">
        <v>100</v>
      </c>
      <c r="B128">
        <v>100</v>
      </c>
      <c r="C128" t="s">
        <v>206</v>
      </c>
      <c r="D128">
        <v>100</v>
      </c>
    </row>
    <row r="129" spans="1:4" x14ac:dyDescent="0.25">
      <c r="A129">
        <v>115</v>
      </c>
      <c r="B129" t="s">
        <v>1404</v>
      </c>
      <c r="C129" t="s">
        <v>1405</v>
      </c>
      <c r="D129">
        <v>100</v>
      </c>
    </row>
    <row r="130" spans="1:4" x14ac:dyDescent="0.25">
      <c r="A130">
        <v>145</v>
      </c>
      <c r="B130">
        <v>145</v>
      </c>
      <c r="C130" t="s">
        <v>271</v>
      </c>
      <c r="D130">
        <v>100</v>
      </c>
    </row>
    <row r="131" spans="1:4" x14ac:dyDescent="0.25">
      <c r="A131">
        <v>151</v>
      </c>
      <c r="B131">
        <v>151</v>
      </c>
      <c r="C131" t="s">
        <v>283</v>
      </c>
      <c r="D131">
        <v>100</v>
      </c>
    </row>
    <row r="132" spans="1:4" x14ac:dyDescent="0.25">
      <c r="A132">
        <v>157</v>
      </c>
      <c r="B132">
        <v>157</v>
      </c>
      <c r="C132" t="s">
        <v>290</v>
      </c>
      <c r="D132">
        <v>100</v>
      </c>
    </row>
    <row r="133" spans="1:4" x14ac:dyDescent="0.25">
      <c r="A133">
        <v>241</v>
      </c>
      <c r="B133">
        <v>241</v>
      </c>
      <c r="C133" t="s">
        <v>407</v>
      </c>
      <c r="D133">
        <v>100</v>
      </c>
    </row>
    <row r="134" spans="1:4" x14ac:dyDescent="0.25">
      <c r="A134">
        <v>244</v>
      </c>
      <c r="B134">
        <v>244</v>
      </c>
      <c r="C134" t="s">
        <v>412</v>
      </c>
      <c r="D134">
        <v>100</v>
      </c>
    </row>
    <row r="135" spans="1:4" x14ac:dyDescent="0.25">
      <c r="A135">
        <v>251</v>
      </c>
      <c r="B135">
        <v>251</v>
      </c>
      <c r="C135" t="s">
        <v>425</v>
      </c>
      <c r="D135">
        <v>100</v>
      </c>
    </row>
    <row r="136" spans="1:4" x14ac:dyDescent="0.25">
      <c r="A136">
        <v>257</v>
      </c>
      <c r="B136" t="s">
        <v>1406</v>
      </c>
      <c r="C136" t="s">
        <v>1407</v>
      </c>
      <c r="D136">
        <v>100</v>
      </c>
    </row>
    <row r="137" spans="1:4" x14ac:dyDescent="0.25">
      <c r="A137">
        <v>264</v>
      </c>
      <c r="B137">
        <v>264</v>
      </c>
      <c r="C137" t="s">
        <v>449</v>
      </c>
      <c r="D137">
        <v>100</v>
      </c>
    </row>
    <row r="138" spans="1:4" x14ac:dyDescent="0.25">
      <c r="A138">
        <v>282</v>
      </c>
      <c r="B138" t="s">
        <v>1408</v>
      </c>
      <c r="C138" t="s">
        <v>1409</v>
      </c>
      <c r="D138">
        <v>100</v>
      </c>
    </row>
    <row r="139" spans="1:4" x14ac:dyDescent="0.25">
      <c r="A139">
        <v>289</v>
      </c>
      <c r="B139">
        <v>289</v>
      </c>
      <c r="C139" t="s">
        <v>480</v>
      </c>
      <c r="D139">
        <v>100</v>
      </c>
    </row>
    <row r="140" spans="1:4" x14ac:dyDescent="0.25">
      <c r="A140">
        <v>308</v>
      </c>
      <c r="B140" t="s">
        <v>1410</v>
      </c>
      <c r="C140" t="s">
        <v>1411</v>
      </c>
      <c r="D140">
        <v>100</v>
      </c>
    </row>
    <row r="141" spans="1:4" x14ac:dyDescent="0.25">
      <c r="A141">
        <v>330</v>
      </c>
      <c r="B141">
        <v>330</v>
      </c>
      <c r="C141" t="s">
        <v>552</v>
      </c>
      <c r="D141">
        <v>100</v>
      </c>
    </row>
    <row r="142" spans="1:4" x14ac:dyDescent="0.25">
      <c r="A142">
        <v>362</v>
      </c>
      <c r="B142" t="s">
        <v>1412</v>
      </c>
      <c r="C142" t="s">
        <v>1413</v>
      </c>
      <c r="D142">
        <v>100</v>
      </c>
    </row>
    <row r="143" spans="1:4" x14ac:dyDescent="0.25">
      <c r="A143">
        <v>373</v>
      </c>
      <c r="B143">
        <v>373</v>
      </c>
      <c r="C143" t="s">
        <v>613</v>
      </c>
      <c r="D143">
        <v>100</v>
      </c>
    </row>
    <row r="144" spans="1:4" x14ac:dyDescent="0.25">
      <c r="A144">
        <v>385</v>
      </c>
      <c r="B144">
        <v>385</v>
      </c>
      <c r="C144" t="s">
        <v>637</v>
      </c>
      <c r="D144">
        <v>100</v>
      </c>
    </row>
    <row r="145" spans="1:5" x14ac:dyDescent="0.25">
      <c r="A145">
        <v>398</v>
      </c>
      <c r="B145">
        <v>398</v>
      </c>
      <c r="C145" t="s">
        <v>656</v>
      </c>
      <c r="D145">
        <v>100</v>
      </c>
    </row>
    <row r="146" spans="1:5" x14ac:dyDescent="0.25">
      <c r="A146">
        <v>484</v>
      </c>
      <c r="B146">
        <v>484</v>
      </c>
      <c r="C146" t="s">
        <v>776</v>
      </c>
      <c r="D146">
        <v>100</v>
      </c>
    </row>
    <row r="147" spans="1:5" x14ac:dyDescent="0.25">
      <c r="A147">
        <v>486</v>
      </c>
      <c r="B147">
        <v>486</v>
      </c>
      <c r="C147" t="s">
        <v>779</v>
      </c>
      <c r="D147">
        <v>100</v>
      </c>
    </row>
    <row r="148" spans="1:5" x14ac:dyDescent="0.25">
      <c r="A148">
        <v>490</v>
      </c>
      <c r="B148">
        <v>490</v>
      </c>
      <c r="C148" t="s">
        <v>785</v>
      </c>
      <c r="D148">
        <v>100</v>
      </c>
    </row>
    <row r="149" spans="1:5" x14ac:dyDescent="0.25">
      <c r="A149">
        <v>492</v>
      </c>
      <c r="B149">
        <v>492</v>
      </c>
      <c r="C149" t="s">
        <v>788</v>
      </c>
      <c r="D149">
        <v>100</v>
      </c>
      <c r="E149" t="s">
        <v>1414</v>
      </c>
    </row>
    <row r="150" spans="1:5" x14ac:dyDescent="0.25">
      <c r="A150">
        <v>494</v>
      </c>
      <c r="B150">
        <v>494</v>
      </c>
      <c r="C150" t="s">
        <v>791</v>
      </c>
      <c r="D150">
        <v>100</v>
      </c>
    </row>
    <row r="151" spans="1:5" x14ac:dyDescent="0.25">
      <c r="A151">
        <v>637</v>
      </c>
      <c r="B151">
        <v>637</v>
      </c>
      <c r="C151" t="s">
        <v>976</v>
      </c>
      <c r="D151">
        <v>100</v>
      </c>
    </row>
    <row r="152" spans="1:5" x14ac:dyDescent="0.25">
      <c r="A152">
        <v>764</v>
      </c>
      <c r="B152">
        <v>764</v>
      </c>
      <c r="C152" t="s">
        <v>1138</v>
      </c>
      <c r="D152">
        <v>100</v>
      </c>
    </row>
    <row r="153" spans="1:5" x14ac:dyDescent="0.25">
      <c r="A153">
        <v>649</v>
      </c>
      <c r="B153">
        <v>649</v>
      </c>
      <c r="C153" t="s">
        <v>991</v>
      </c>
      <c r="D153">
        <v>99</v>
      </c>
    </row>
    <row r="154" spans="1:5" x14ac:dyDescent="0.25">
      <c r="A154">
        <v>711</v>
      </c>
      <c r="B154">
        <v>711</v>
      </c>
      <c r="C154" t="s">
        <v>1080</v>
      </c>
      <c r="D154">
        <v>99</v>
      </c>
      <c r="E154" t="s">
        <v>1415</v>
      </c>
    </row>
    <row r="155" spans="1:5" x14ac:dyDescent="0.25">
      <c r="A155">
        <v>716</v>
      </c>
      <c r="B155">
        <v>716</v>
      </c>
      <c r="C155" t="s">
        <v>1085</v>
      </c>
      <c r="D155">
        <v>99</v>
      </c>
    </row>
    <row r="156" spans="1:5" x14ac:dyDescent="0.25">
      <c r="A156">
        <v>717</v>
      </c>
      <c r="B156">
        <v>717</v>
      </c>
      <c r="C156" t="s">
        <v>1086</v>
      </c>
      <c r="D156">
        <v>99</v>
      </c>
    </row>
    <row r="157" spans="1:5" x14ac:dyDescent="0.25">
      <c r="A157">
        <v>550</v>
      </c>
      <c r="B157">
        <v>550</v>
      </c>
      <c r="C157" t="s">
        <v>861</v>
      </c>
      <c r="D157">
        <v>98</v>
      </c>
    </row>
    <row r="158" spans="1:5" x14ac:dyDescent="0.25">
      <c r="A158">
        <v>581</v>
      </c>
      <c r="B158">
        <v>581</v>
      </c>
      <c r="C158" t="s">
        <v>897</v>
      </c>
      <c r="D158">
        <v>98</v>
      </c>
    </row>
    <row r="159" spans="1:5" x14ac:dyDescent="0.25">
      <c r="A159">
        <v>635</v>
      </c>
      <c r="B159">
        <v>635</v>
      </c>
      <c r="C159" t="s">
        <v>971</v>
      </c>
      <c r="D159">
        <v>98</v>
      </c>
    </row>
    <row r="160" spans="1:5" x14ac:dyDescent="0.25">
      <c r="A160">
        <v>20</v>
      </c>
      <c r="B160">
        <v>20</v>
      </c>
      <c r="C160" t="s">
        <v>1416</v>
      </c>
      <c r="D160">
        <v>97</v>
      </c>
    </row>
    <row r="161" spans="1:4" x14ac:dyDescent="0.25">
      <c r="A161">
        <v>370</v>
      </c>
      <c r="B161">
        <v>370</v>
      </c>
      <c r="C161" t="s">
        <v>609</v>
      </c>
      <c r="D161">
        <v>97</v>
      </c>
    </row>
    <row r="162" spans="1:4" x14ac:dyDescent="0.25">
      <c r="A162">
        <v>561</v>
      </c>
      <c r="B162">
        <v>561</v>
      </c>
      <c r="C162" t="s">
        <v>872</v>
      </c>
      <c r="D162">
        <v>97</v>
      </c>
    </row>
    <row r="163" spans="1:4" x14ac:dyDescent="0.25">
      <c r="A163">
        <v>612</v>
      </c>
      <c r="B163">
        <v>612</v>
      </c>
      <c r="C163" t="s">
        <v>941</v>
      </c>
      <c r="D163">
        <v>97</v>
      </c>
    </row>
    <row r="164" spans="1:4" x14ac:dyDescent="0.25">
      <c r="A164">
        <v>657</v>
      </c>
      <c r="B164">
        <v>657</v>
      </c>
      <c r="C164" t="s">
        <v>1002</v>
      </c>
      <c r="D164">
        <v>97</v>
      </c>
    </row>
    <row r="165" spans="1:4" x14ac:dyDescent="0.25">
      <c r="A165">
        <v>714</v>
      </c>
      <c r="B165">
        <v>714</v>
      </c>
      <c r="C165" t="s">
        <v>1083</v>
      </c>
      <c r="D165">
        <v>97</v>
      </c>
    </row>
    <row r="166" spans="1:4" x14ac:dyDescent="0.25">
      <c r="A166">
        <v>791</v>
      </c>
      <c r="B166">
        <v>791</v>
      </c>
      <c r="C166" t="s">
        <v>1165</v>
      </c>
      <c r="D166">
        <v>97</v>
      </c>
    </row>
    <row r="167" spans="1:4" x14ac:dyDescent="0.25">
      <c r="A167">
        <v>792</v>
      </c>
      <c r="B167">
        <v>792</v>
      </c>
      <c r="C167" t="s">
        <v>1166</v>
      </c>
      <c r="D167">
        <v>97</v>
      </c>
    </row>
    <row r="168" spans="1:4" x14ac:dyDescent="0.25">
      <c r="A168">
        <v>777</v>
      </c>
      <c r="B168">
        <v>777</v>
      </c>
      <c r="C168" t="s">
        <v>1151</v>
      </c>
      <c r="D168">
        <v>96</v>
      </c>
    </row>
    <row r="169" spans="1:4" x14ac:dyDescent="0.25">
      <c r="A169">
        <v>778</v>
      </c>
      <c r="B169">
        <v>778</v>
      </c>
      <c r="C169" t="s">
        <v>1152</v>
      </c>
      <c r="D169">
        <v>96</v>
      </c>
    </row>
    <row r="170" spans="1:4" x14ac:dyDescent="0.25">
      <c r="A170">
        <v>50</v>
      </c>
      <c r="B170">
        <v>50</v>
      </c>
      <c r="C170" t="s">
        <v>1417</v>
      </c>
      <c r="D170">
        <v>95</v>
      </c>
    </row>
    <row r="171" spans="1:4" x14ac:dyDescent="0.25">
      <c r="A171">
        <v>57</v>
      </c>
      <c r="B171">
        <v>57</v>
      </c>
      <c r="C171" t="s">
        <v>146</v>
      </c>
      <c r="D171">
        <v>95</v>
      </c>
    </row>
    <row r="172" spans="1:4" x14ac:dyDescent="0.25">
      <c r="A172">
        <v>59</v>
      </c>
      <c r="B172">
        <v>59</v>
      </c>
      <c r="C172" t="s">
        <v>148</v>
      </c>
      <c r="D172">
        <v>95</v>
      </c>
    </row>
    <row r="173" spans="1:4" x14ac:dyDescent="0.25">
      <c r="A173">
        <v>93</v>
      </c>
      <c r="B173">
        <v>93</v>
      </c>
      <c r="C173" t="s">
        <v>198</v>
      </c>
      <c r="D173">
        <v>95</v>
      </c>
    </row>
    <row r="174" spans="1:4" x14ac:dyDescent="0.25">
      <c r="A174">
        <v>124</v>
      </c>
      <c r="B174">
        <v>124</v>
      </c>
      <c r="C174" t="s">
        <v>235</v>
      </c>
      <c r="D174">
        <v>95</v>
      </c>
    </row>
    <row r="175" spans="1:4" x14ac:dyDescent="0.25">
      <c r="A175">
        <v>178</v>
      </c>
      <c r="B175">
        <v>178</v>
      </c>
      <c r="C175" t="s">
        <v>316</v>
      </c>
      <c r="D175">
        <v>95</v>
      </c>
    </row>
    <row r="176" spans="1:4" x14ac:dyDescent="0.25">
      <c r="A176">
        <v>193</v>
      </c>
      <c r="B176">
        <v>193</v>
      </c>
      <c r="C176" t="s">
        <v>337</v>
      </c>
      <c r="D176">
        <v>95</v>
      </c>
    </row>
    <row r="177" spans="1:5" x14ac:dyDescent="0.25">
      <c r="A177">
        <v>229</v>
      </c>
      <c r="B177">
        <v>229</v>
      </c>
      <c r="C177" t="s">
        <v>392</v>
      </c>
      <c r="D177">
        <v>95</v>
      </c>
    </row>
    <row r="178" spans="1:5" x14ac:dyDescent="0.25">
      <c r="A178">
        <v>239</v>
      </c>
      <c r="B178">
        <v>239</v>
      </c>
      <c r="C178" t="s">
        <v>405</v>
      </c>
      <c r="D178">
        <v>95</v>
      </c>
    </row>
    <row r="179" spans="1:5" x14ac:dyDescent="0.25">
      <c r="A179">
        <v>253</v>
      </c>
      <c r="B179">
        <v>253</v>
      </c>
      <c r="C179" t="s">
        <v>429</v>
      </c>
      <c r="D179">
        <v>95</v>
      </c>
    </row>
    <row r="180" spans="1:5" x14ac:dyDescent="0.25">
      <c r="A180">
        <v>311</v>
      </c>
      <c r="B180">
        <v>311</v>
      </c>
      <c r="C180" t="s">
        <v>524</v>
      </c>
      <c r="D180">
        <v>95</v>
      </c>
    </row>
    <row r="181" spans="1:5" x14ac:dyDescent="0.25">
      <c r="A181">
        <v>312</v>
      </c>
      <c r="B181">
        <v>312</v>
      </c>
      <c r="C181" t="s">
        <v>526</v>
      </c>
      <c r="D181">
        <v>95</v>
      </c>
    </row>
    <row r="182" spans="1:5" x14ac:dyDescent="0.25">
      <c r="A182">
        <v>319</v>
      </c>
      <c r="B182">
        <v>319</v>
      </c>
      <c r="C182" t="s">
        <v>536</v>
      </c>
      <c r="D182">
        <v>95</v>
      </c>
    </row>
    <row r="183" spans="1:5" x14ac:dyDescent="0.25">
      <c r="A183">
        <v>384</v>
      </c>
      <c r="B183">
        <v>384</v>
      </c>
      <c r="C183" t="s">
        <v>634</v>
      </c>
      <c r="D183">
        <v>95</v>
      </c>
    </row>
    <row r="184" spans="1:5" x14ac:dyDescent="0.25">
      <c r="A184">
        <v>417</v>
      </c>
      <c r="B184">
        <v>417</v>
      </c>
      <c r="C184" t="s">
        <v>684</v>
      </c>
      <c r="D184">
        <v>95</v>
      </c>
    </row>
    <row r="185" spans="1:5" x14ac:dyDescent="0.25">
      <c r="A185">
        <v>452</v>
      </c>
      <c r="B185">
        <v>452</v>
      </c>
      <c r="C185" t="s">
        <v>731</v>
      </c>
      <c r="D185">
        <v>95</v>
      </c>
    </row>
    <row r="186" spans="1:5" x14ac:dyDescent="0.25">
      <c r="A186">
        <v>466</v>
      </c>
      <c r="B186">
        <v>466</v>
      </c>
      <c r="C186" t="s">
        <v>747</v>
      </c>
      <c r="D186">
        <v>95</v>
      </c>
    </row>
    <row r="187" spans="1:5" x14ac:dyDescent="0.25">
      <c r="A187">
        <v>469</v>
      </c>
      <c r="B187">
        <v>469</v>
      </c>
      <c r="C187" t="s">
        <v>750</v>
      </c>
      <c r="D187">
        <v>95</v>
      </c>
    </row>
    <row r="188" spans="1:5" x14ac:dyDescent="0.25">
      <c r="A188">
        <v>470</v>
      </c>
      <c r="B188">
        <v>470</v>
      </c>
      <c r="C188" t="s">
        <v>751</v>
      </c>
      <c r="D188">
        <v>95</v>
      </c>
    </row>
    <row r="189" spans="1:5" x14ac:dyDescent="0.25">
      <c r="A189">
        <v>472</v>
      </c>
      <c r="B189">
        <v>472</v>
      </c>
      <c r="C189" t="s">
        <v>755</v>
      </c>
      <c r="D189">
        <v>95</v>
      </c>
    </row>
    <row r="190" spans="1:5" x14ac:dyDescent="0.25">
      <c r="A190">
        <v>480</v>
      </c>
      <c r="B190">
        <v>480</v>
      </c>
      <c r="C190" t="s">
        <v>768</v>
      </c>
      <c r="D190">
        <v>95</v>
      </c>
    </row>
    <row r="191" spans="1:5" x14ac:dyDescent="0.25">
      <c r="A191">
        <v>555</v>
      </c>
      <c r="B191">
        <v>555</v>
      </c>
      <c r="C191" t="s">
        <v>866</v>
      </c>
      <c r="D191">
        <v>95</v>
      </c>
      <c r="E191" t="s">
        <v>1418</v>
      </c>
    </row>
    <row r="192" spans="1:5" x14ac:dyDescent="0.25">
      <c r="A192">
        <v>586</v>
      </c>
      <c r="B192">
        <v>586</v>
      </c>
      <c r="C192" t="s">
        <v>904</v>
      </c>
      <c r="D192">
        <v>95</v>
      </c>
    </row>
    <row r="193" spans="1:5" x14ac:dyDescent="0.25">
      <c r="A193">
        <v>646</v>
      </c>
      <c r="B193">
        <v>646</v>
      </c>
      <c r="C193" t="s">
        <v>988</v>
      </c>
      <c r="D193">
        <v>95</v>
      </c>
    </row>
    <row r="194" spans="1:5" x14ac:dyDescent="0.25">
      <c r="A194">
        <v>646</v>
      </c>
      <c r="B194">
        <v>646</v>
      </c>
      <c r="C194" t="s">
        <v>1419</v>
      </c>
      <c r="D194">
        <v>95</v>
      </c>
    </row>
    <row r="195" spans="1:5" x14ac:dyDescent="0.25">
      <c r="A195">
        <v>646</v>
      </c>
      <c r="B195">
        <v>646</v>
      </c>
      <c r="C195" t="s">
        <v>1420</v>
      </c>
      <c r="D195">
        <v>95</v>
      </c>
    </row>
    <row r="196" spans="1:5" x14ac:dyDescent="0.25">
      <c r="A196">
        <v>677</v>
      </c>
      <c r="B196">
        <v>677</v>
      </c>
      <c r="C196" t="s">
        <v>1032</v>
      </c>
      <c r="D196">
        <v>95</v>
      </c>
    </row>
    <row r="197" spans="1:5" x14ac:dyDescent="0.25">
      <c r="A197">
        <v>718</v>
      </c>
      <c r="B197">
        <v>718</v>
      </c>
      <c r="C197" t="s">
        <v>1088</v>
      </c>
      <c r="D197">
        <v>95</v>
      </c>
      <c r="E197" t="s">
        <v>1421</v>
      </c>
    </row>
    <row r="198" spans="1:5" x14ac:dyDescent="0.25">
      <c r="A198">
        <v>773</v>
      </c>
      <c r="B198">
        <v>773</v>
      </c>
      <c r="C198" t="s">
        <v>1147</v>
      </c>
      <c r="D198">
        <v>95</v>
      </c>
    </row>
    <row r="199" spans="1:5" x14ac:dyDescent="0.25">
      <c r="A199">
        <v>786</v>
      </c>
      <c r="B199">
        <v>786</v>
      </c>
      <c r="C199" t="s">
        <v>1160</v>
      </c>
      <c r="D199">
        <v>95</v>
      </c>
    </row>
    <row r="200" spans="1:5" x14ac:dyDescent="0.25">
      <c r="A200">
        <v>126</v>
      </c>
      <c r="B200">
        <v>126</v>
      </c>
      <c r="C200" t="s">
        <v>237</v>
      </c>
      <c r="D200">
        <v>93</v>
      </c>
    </row>
    <row r="201" spans="1:5" x14ac:dyDescent="0.25">
      <c r="A201">
        <v>521</v>
      </c>
      <c r="B201">
        <v>521</v>
      </c>
      <c r="C201" t="s">
        <v>822</v>
      </c>
      <c r="D201">
        <v>93</v>
      </c>
    </row>
    <row r="202" spans="1:5" x14ac:dyDescent="0.25">
      <c r="A202">
        <v>542</v>
      </c>
      <c r="B202">
        <v>542</v>
      </c>
      <c r="C202" t="s">
        <v>851</v>
      </c>
      <c r="D202">
        <v>93</v>
      </c>
    </row>
    <row r="203" spans="1:5" x14ac:dyDescent="0.25">
      <c r="A203">
        <v>741</v>
      </c>
      <c r="B203">
        <v>741</v>
      </c>
      <c r="C203" t="s">
        <v>1115</v>
      </c>
      <c r="D203">
        <v>93</v>
      </c>
    </row>
    <row r="204" spans="1:5" x14ac:dyDescent="0.25">
      <c r="A204">
        <v>445</v>
      </c>
      <c r="B204" t="s">
        <v>1422</v>
      </c>
      <c r="C204" t="s">
        <v>1423</v>
      </c>
      <c r="D204">
        <v>92</v>
      </c>
    </row>
    <row r="205" spans="1:5" x14ac:dyDescent="0.25">
      <c r="A205">
        <v>553</v>
      </c>
      <c r="B205">
        <v>553</v>
      </c>
      <c r="C205" t="s">
        <v>864</v>
      </c>
      <c r="D205">
        <v>92</v>
      </c>
    </row>
    <row r="206" spans="1:5" x14ac:dyDescent="0.25">
      <c r="A206">
        <v>779</v>
      </c>
      <c r="B206">
        <v>779</v>
      </c>
      <c r="C206" t="s">
        <v>1153</v>
      </c>
      <c r="D206">
        <v>92</v>
      </c>
    </row>
    <row r="207" spans="1:5" x14ac:dyDescent="0.25">
      <c r="A207">
        <v>198</v>
      </c>
      <c r="B207">
        <v>198</v>
      </c>
      <c r="C207" t="s">
        <v>343</v>
      </c>
      <c r="D207">
        <v>91</v>
      </c>
    </row>
    <row r="208" spans="1:5" x14ac:dyDescent="0.25">
      <c r="A208">
        <v>441</v>
      </c>
      <c r="B208">
        <v>441</v>
      </c>
      <c r="C208" t="s">
        <v>714</v>
      </c>
      <c r="D208">
        <v>91</v>
      </c>
    </row>
    <row r="209" spans="1:5" x14ac:dyDescent="0.25">
      <c r="A209">
        <v>457</v>
      </c>
      <c r="B209">
        <v>457</v>
      </c>
      <c r="C209" t="s">
        <v>737</v>
      </c>
      <c r="D209">
        <v>91</v>
      </c>
    </row>
    <row r="210" spans="1:5" x14ac:dyDescent="0.25">
      <c r="A210">
        <v>479</v>
      </c>
      <c r="B210">
        <v>479</v>
      </c>
      <c r="C210" t="s">
        <v>766</v>
      </c>
      <c r="D210">
        <v>91</v>
      </c>
      <c r="E210" t="s">
        <v>1424</v>
      </c>
    </row>
    <row r="211" spans="1:5" x14ac:dyDescent="0.25">
      <c r="A211">
        <v>645</v>
      </c>
      <c r="B211">
        <v>645</v>
      </c>
      <c r="C211" t="s">
        <v>987</v>
      </c>
      <c r="D211">
        <v>91</v>
      </c>
      <c r="E211" t="s">
        <v>1359</v>
      </c>
    </row>
    <row r="212" spans="1:5" x14ac:dyDescent="0.25">
      <c r="A212">
        <v>25</v>
      </c>
      <c r="B212">
        <v>25</v>
      </c>
      <c r="C212" t="s">
        <v>110</v>
      </c>
      <c r="D212">
        <v>90</v>
      </c>
    </row>
    <row r="213" spans="1:5" x14ac:dyDescent="0.25">
      <c r="A213">
        <v>42</v>
      </c>
      <c r="B213">
        <v>42</v>
      </c>
      <c r="C213" t="s">
        <v>132</v>
      </c>
      <c r="D213">
        <v>90</v>
      </c>
    </row>
    <row r="214" spans="1:5" x14ac:dyDescent="0.25">
      <c r="A214">
        <v>49</v>
      </c>
      <c r="B214">
        <v>49</v>
      </c>
      <c r="C214" t="s">
        <v>141</v>
      </c>
      <c r="D214">
        <v>90</v>
      </c>
    </row>
    <row r="215" spans="1:5" x14ac:dyDescent="0.25">
      <c r="A215">
        <v>50</v>
      </c>
      <c r="B215" t="s">
        <v>1425</v>
      </c>
      <c r="C215" t="s">
        <v>1426</v>
      </c>
      <c r="D215">
        <v>90</v>
      </c>
    </row>
    <row r="216" spans="1:5" x14ac:dyDescent="0.25">
      <c r="A216">
        <v>52</v>
      </c>
      <c r="B216">
        <v>52</v>
      </c>
      <c r="C216" t="s">
        <v>1427</v>
      </c>
      <c r="D216">
        <v>90</v>
      </c>
    </row>
    <row r="217" spans="1:5" x14ac:dyDescent="0.25">
      <c r="A217">
        <v>52</v>
      </c>
      <c r="B217" t="s">
        <v>1428</v>
      </c>
      <c r="C217" t="s">
        <v>1429</v>
      </c>
      <c r="D217">
        <v>90</v>
      </c>
    </row>
    <row r="218" spans="1:5" x14ac:dyDescent="0.25">
      <c r="A218">
        <v>60</v>
      </c>
      <c r="B218">
        <v>60</v>
      </c>
      <c r="C218" t="s">
        <v>151</v>
      </c>
      <c r="D218">
        <v>90</v>
      </c>
    </row>
    <row r="219" spans="1:5" x14ac:dyDescent="0.25">
      <c r="A219">
        <v>61</v>
      </c>
      <c r="B219">
        <v>61</v>
      </c>
      <c r="C219" t="s">
        <v>153</v>
      </c>
      <c r="D219">
        <v>90</v>
      </c>
    </row>
    <row r="220" spans="1:5" x14ac:dyDescent="0.25">
      <c r="A220">
        <v>63</v>
      </c>
      <c r="B220">
        <v>63</v>
      </c>
      <c r="C220" t="s">
        <v>156</v>
      </c>
      <c r="D220">
        <v>90</v>
      </c>
    </row>
    <row r="221" spans="1:5" x14ac:dyDescent="0.25">
      <c r="A221">
        <v>77</v>
      </c>
      <c r="B221">
        <v>77</v>
      </c>
      <c r="C221" t="s">
        <v>175</v>
      </c>
      <c r="D221">
        <v>90</v>
      </c>
    </row>
    <row r="222" spans="1:5" x14ac:dyDescent="0.25">
      <c r="A222">
        <v>115</v>
      </c>
      <c r="B222">
        <v>115</v>
      </c>
      <c r="C222" t="s">
        <v>221</v>
      </c>
      <c r="D222">
        <v>90</v>
      </c>
    </row>
    <row r="223" spans="1:5" x14ac:dyDescent="0.25">
      <c r="A223">
        <v>122</v>
      </c>
      <c r="B223">
        <v>122</v>
      </c>
      <c r="C223" t="s">
        <v>233</v>
      </c>
      <c r="D223">
        <v>90</v>
      </c>
    </row>
    <row r="224" spans="1:5" x14ac:dyDescent="0.25">
      <c r="A224">
        <v>146</v>
      </c>
      <c r="B224">
        <v>146</v>
      </c>
      <c r="C224" t="s">
        <v>273</v>
      </c>
      <c r="D224">
        <v>90</v>
      </c>
    </row>
    <row r="225" spans="1:5" x14ac:dyDescent="0.25">
      <c r="A225">
        <v>162</v>
      </c>
      <c r="B225">
        <v>162</v>
      </c>
      <c r="C225" t="s">
        <v>296</v>
      </c>
      <c r="D225">
        <v>90</v>
      </c>
    </row>
    <row r="226" spans="1:5" x14ac:dyDescent="0.25">
      <c r="A226">
        <v>250</v>
      </c>
      <c r="B226">
        <v>250</v>
      </c>
      <c r="C226" t="s">
        <v>423</v>
      </c>
      <c r="D226">
        <v>90</v>
      </c>
    </row>
    <row r="227" spans="1:5" x14ac:dyDescent="0.25">
      <c r="A227">
        <v>288</v>
      </c>
      <c r="B227">
        <v>288</v>
      </c>
      <c r="C227" t="s">
        <v>479</v>
      </c>
      <c r="D227">
        <v>90</v>
      </c>
    </row>
    <row r="228" spans="1:5" x14ac:dyDescent="0.25">
      <c r="A228">
        <v>335</v>
      </c>
      <c r="B228">
        <v>335</v>
      </c>
      <c r="C228" t="s">
        <v>563</v>
      </c>
      <c r="D228">
        <v>90</v>
      </c>
    </row>
    <row r="229" spans="1:5" x14ac:dyDescent="0.25">
      <c r="A229">
        <v>382</v>
      </c>
      <c r="B229">
        <v>382</v>
      </c>
      <c r="C229" t="s">
        <v>629</v>
      </c>
      <c r="D229">
        <v>90</v>
      </c>
    </row>
    <row r="230" spans="1:5" x14ac:dyDescent="0.25">
      <c r="A230">
        <v>382</v>
      </c>
      <c r="B230" t="s">
        <v>1430</v>
      </c>
      <c r="C230" t="s">
        <v>630</v>
      </c>
      <c r="D230">
        <v>90</v>
      </c>
    </row>
    <row r="231" spans="1:5" x14ac:dyDescent="0.25">
      <c r="A231">
        <v>383</v>
      </c>
      <c r="B231">
        <v>383</v>
      </c>
      <c r="C231" t="s">
        <v>632</v>
      </c>
      <c r="D231">
        <v>90</v>
      </c>
    </row>
    <row r="232" spans="1:5" x14ac:dyDescent="0.25">
      <c r="A232">
        <v>383</v>
      </c>
      <c r="B232" t="s">
        <v>1431</v>
      </c>
      <c r="C232" t="s">
        <v>633</v>
      </c>
      <c r="D232">
        <v>90</v>
      </c>
    </row>
    <row r="233" spans="1:5" x14ac:dyDescent="0.25">
      <c r="A233">
        <v>386</v>
      </c>
      <c r="B233">
        <v>386</v>
      </c>
      <c r="C233" t="s">
        <v>638</v>
      </c>
      <c r="D233">
        <v>90</v>
      </c>
      <c r="E233" t="s">
        <v>1432</v>
      </c>
    </row>
    <row r="234" spans="1:5" x14ac:dyDescent="0.25">
      <c r="A234">
        <v>407</v>
      </c>
      <c r="B234">
        <v>407</v>
      </c>
      <c r="C234" t="s">
        <v>668</v>
      </c>
      <c r="D234">
        <v>90</v>
      </c>
    </row>
    <row r="235" spans="1:5" x14ac:dyDescent="0.25">
      <c r="A235">
        <v>448</v>
      </c>
      <c r="B235">
        <v>448</v>
      </c>
      <c r="C235" t="s">
        <v>724</v>
      </c>
      <c r="D235">
        <v>90</v>
      </c>
    </row>
    <row r="236" spans="1:5" x14ac:dyDescent="0.25">
      <c r="A236">
        <v>474</v>
      </c>
      <c r="B236">
        <v>474</v>
      </c>
      <c r="C236" t="s">
        <v>759</v>
      </c>
      <c r="D236">
        <v>90</v>
      </c>
    </row>
    <row r="237" spans="1:5" x14ac:dyDescent="0.25">
      <c r="A237">
        <v>483</v>
      </c>
      <c r="B237">
        <v>483</v>
      </c>
      <c r="C237" t="s">
        <v>774</v>
      </c>
      <c r="D237">
        <v>90</v>
      </c>
    </row>
    <row r="238" spans="1:5" x14ac:dyDescent="0.25">
      <c r="A238">
        <v>487</v>
      </c>
      <c r="B238">
        <v>487</v>
      </c>
      <c r="C238" t="s">
        <v>780</v>
      </c>
      <c r="D238">
        <v>90</v>
      </c>
      <c r="E238" t="s">
        <v>1433</v>
      </c>
    </row>
    <row r="239" spans="1:5" x14ac:dyDescent="0.25">
      <c r="A239">
        <v>487</v>
      </c>
      <c r="B239">
        <v>487</v>
      </c>
      <c r="C239" t="s">
        <v>780</v>
      </c>
      <c r="D239">
        <v>90</v>
      </c>
      <c r="E239" t="s">
        <v>1434</v>
      </c>
    </row>
    <row r="240" spans="1:5" x14ac:dyDescent="0.25">
      <c r="A240">
        <v>549</v>
      </c>
      <c r="B240">
        <v>549</v>
      </c>
      <c r="C240" t="s">
        <v>860</v>
      </c>
      <c r="D240">
        <v>90</v>
      </c>
    </row>
    <row r="241" spans="1:5" x14ac:dyDescent="0.25">
      <c r="A241">
        <v>601</v>
      </c>
      <c r="B241">
        <v>601</v>
      </c>
      <c r="C241" t="s">
        <v>927</v>
      </c>
      <c r="D241">
        <v>90</v>
      </c>
    </row>
    <row r="242" spans="1:5" x14ac:dyDescent="0.25">
      <c r="A242">
        <v>643</v>
      </c>
      <c r="B242">
        <v>643</v>
      </c>
      <c r="C242" t="s">
        <v>985</v>
      </c>
      <c r="D242">
        <v>90</v>
      </c>
    </row>
    <row r="243" spans="1:5" x14ac:dyDescent="0.25">
      <c r="A243">
        <v>644</v>
      </c>
      <c r="B243">
        <v>644</v>
      </c>
      <c r="C243" t="s">
        <v>986</v>
      </c>
      <c r="D243">
        <v>90</v>
      </c>
    </row>
    <row r="244" spans="1:5" x14ac:dyDescent="0.25">
      <c r="A244">
        <v>648</v>
      </c>
      <c r="B244">
        <v>648</v>
      </c>
      <c r="C244" t="s">
        <v>990</v>
      </c>
      <c r="D244">
        <v>90</v>
      </c>
      <c r="E244" t="s">
        <v>1435</v>
      </c>
    </row>
    <row r="245" spans="1:5" x14ac:dyDescent="0.25">
      <c r="A245">
        <v>726</v>
      </c>
      <c r="B245">
        <v>726</v>
      </c>
      <c r="C245" t="s">
        <v>1100</v>
      </c>
      <c r="D245">
        <v>90</v>
      </c>
    </row>
    <row r="246" spans="1:5" x14ac:dyDescent="0.25">
      <c r="A246">
        <v>666</v>
      </c>
      <c r="B246">
        <v>666</v>
      </c>
      <c r="C246" t="s">
        <v>1014</v>
      </c>
      <c r="D246">
        <v>89</v>
      </c>
    </row>
    <row r="247" spans="1:5" x14ac:dyDescent="0.25">
      <c r="A247">
        <v>530</v>
      </c>
      <c r="B247">
        <v>530</v>
      </c>
      <c r="C247" t="s">
        <v>834</v>
      </c>
      <c r="D247">
        <v>88</v>
      </c>
    </row>
    <row r="248" spans="1:5" x14ac:dyDescent="0.25">
      <c r="A248">
        <v>106</v>
      </c>
      <c r="B248">
        <v>106</v>
      </c>
      <c r="C248" t="s">
        <v>210</v>
      </c>
      <c r="D248">
        <v>87</v>
      </c>
    </row>
    <row r="249" spans="1:5" x14ac:dyDescent="0.25">
      <c r="A249">
        <v>479</v>
      </c>
      <c r="B249">
        <v>479</v>
      </c>
      <c r="C249" t="s">
        <v>766</v>
      </c>
      <c r="D249">
        <v>86</v>
      </c>
      <c r="E249" t="s">
        <v>1436</v>
      </c>
    </row>
    <row r="250" spans="1:5" x14ac:dyDescent="0.25">
      <c r="A250">
        <v>479</v>
      </c>
      <c r="B250">
        <v>479</v>
      </c>
      <c r="C250" t="s">
        <v>766</v>
      </c>
      <c r="D250">
        <v>86</v>
      </c>
      <c r="E250" t="s">
        <v>1437</v>
      </c>
    </row>
    <row r="251" spans="1:5" x14ac:dyDescent="0.25">
      <c r="A251">
        <v>479</v>
      </c>
      <c r="B251">
        <v>479</v>
      </c>
      <c r="C251" t="s">
        <v>766</v>
      </c>
      <c r="D251">
        <v>86</v>
      </c>
      <c r="E251" t="s">
        <v>1438</v>
      </c>
    </row>
    <row r="252" spans="1:5" x14ac:dyDescent="0.25">
      <c r="A252">
        <v>479</v>
      </c>
      <c r="B252">
        <v>479</v>
      </c>
      <c r="C252" t="s">
        <v>766</v>
      </c>
      <c r="D252">
        <v>86</v>
      </c>
      <c r="E252" t="s">
        <v>1439</v>
      </c>
    </row>
    <row r="253" spans="1:5" x14ac:dyDescent="0.25">
      <c r="A253">
        <v>479</v>
      </c>
      <c r="B253">
        <v>479</v>
      </c>
      <c r="C253" t="s">
        <v>766</v>
      </c>
      <c r="D253">
        <v>86</v>
      </c>
      <c r="E253" t="s">
        <v>1440</v>
      </c>
    </row>
    <row r="254" spans="1:5" x14ac:dyDescent="0.25">
      <c r="A254">
        <v>34</v>
      </c>
      <c r="B254">
        <v>34</v>
      </c>
      <c r="C254" t="s">
        <v>122</v>
      </c>
      <c r="D254">
        <v>85</v>
      </c>
    </row>
    <row r="255" spans="1:5" x14ac:dyDescent="0.25">
      <c r="A255">
        <v>55</v>
      </c>
      <c r="B255">
        <v>55</v>
      </c>
      <c r="C255" t="s">
        <v>144</v>
      </c>
      <c r="D255">
        <v>85</v>
      </c>
    </row>
    <row r="256" spans="1:5" x14ac:dyDescent="0.25">
      <c r="A256">
        <v>117</v>
      </c>
      <c r="B256">
        <v>117</v>
      </c>
      <c r="C256" t="s">
        <v>226</v>
      </c>
      <c r="D256">
        <v>85</v>
      </c>
    </row>
    <row r="257" spans="1:4" x14ac:dyDescent="0.25">
      <c r="A257">
        <v>120</v>
      </c>
      <c r="B257">
        <v>120</v>
      </c>
      <c r="C257" t="s">
        <v>230</v>
      </c>
      <c r="D257">
        <v>85</v>
      </c>
    </row>
    <row r="258" spans="1:4" x14ac:dyDescent="0.25">
      <c r="A258">
        <v>127</v>
      </c>
      <c r="B258">
        <v>127</v>
      </c>
      <c r="C258" t="s">
        <v>238</v>
      </c>
      <c r="D258">
        <v>85</v>
      </c>
    </row>
    <row r="259" spans="1:4" x14ac:dyDescent="0.25">
      <c r="A259">
        <v>144</v>
      </c>
      <c r="B259">
        <v>144</v>
      </c>
      <c r="C259" t="s">
        <v>268</v>
      </c>
      <c r="D259">
        <v>85</v>
      </c>
    </row>
    <row r="260" spans="1:4" x14ac:dyDescent="0.25">
      <c r="A260">
        <v>166</v>
      </c>
      <c r="B260">
        <v>166</v>
      </c>
      <c r="C260" t="s">
        <v>301</v>
      </c>
      <c r="D260">
        <v>85</v>
      </c>
    </row>
    <row r="261" spans="1:4" x14ac:dyDescent="0.25">
      <c r="A261">
        <v>190</v>
      </c>
      <c r="B261">
        <v>190</v>
      </c>
      <c r="C261" t="s">
        <v>334</v>
      </c>
      <c r="D261">
        <v>85</v>
      </c>
    </row>
    <row r="262" spans="1:4" x14ac:dyDescent="0.25">
      <c r="A262">
        <v>200</v>
      </c>
      <c r="B262">
        <v>200</v>
      </c>
      <c r="C262" t="s">
        <v>345</v>
      </c>
      <c r="D262">
        <v>85</v>
      </c>
    </row>
    <row r="263" spans="1:4" x14ac:dyDescent="0.25">
      <c r="A263">
        <v>203</v>
      </c>
      <c r="B263">
        <v>203</v>
      </c>
      <c r="C263" t="s">
        <v>350</v>
      </c>
      <c r="D263">
        <v>85</v>
      </c>
    </row>
    <row r="264" spans="1:4" x14ac:dyDescent="0.25">
      <c r="A264">
        <v>207</v>
      </c>
      <c r="B264">
        <v>207</v>
      </c>
      <c r="C264" t="s">
        <v>357</v>
      </c>
      <c r="D264">
        <v>85</v>
      </c>
    </row>
    <row r="265" spans="1:4" x14ac:dyDescent="0.25">
      <c r="A265">
        <v>211</v>
      </c>
      <c r="B265">
        <v>211</v>
      </c>
      <c r="C265" t="s">
        <v>365</v>
      </c>
      <c r="D265">
        <v>85</v>
      </c>
    </row>
    <row r="266" spans="1:4" x14ac:dyDescent="0.25">
      <c r="A266">
        <v>214</v>
      </c>
      <c r="B266">
        <v>214</v>
      </c>
      <c r="C266" t="s">
        <v>371</v>
      </c>
      <c r="D266">
        <v>85</v>
      </c>
    </row>
    <row r="267" spans="1:4" x14ac:dyDescent="0.25">
      <c r="A267">
        <v>230</v>
      </c>
      <c r="B267">
        <v>230</v>
      </c>
      <c r="C267" t="s">
        <v>394</v>
      </c>
      <c r="D267">
        <v>85</v>
      </c>
    </row>
    <row r="268" spans="1:4" x14ac:dyDescent="0.25">
      <c r="A268">
        <v>234</v>
      </c>
      <c r="B268">
        <v>234</v>
      </c>
      <c r="C268" t="s">
        <v>398</v>
      </c>
      <c r="D268">
        <v>85</v>
      </c>
    </row>
    <row r="269" spans="1:4" x14ac:dyDescent="0.25">
      <c r="A269">
        <v>245</v>
      </c>
      <c r="B269">
        <v>245</v>
      </c>
      <c r="C269" t="s">
        <v>413</v>
      </c>
      <c r="D269">
        <v>85</v>
      </c>
    </row>
    <row r="270" spans="1:4" x14ac:dyDescent="0.25">
      <c r="A270">
        <v>276</v>
      </c>
      <c r="B270">
        <v>276</v>
      </c>
      <c r="C270" t="s">
        <v>462</v>
      </c>
      <c r="D270">
        <v>85</v>
      </c>
    </row>
    <row r="271" spans="1:4" x14ac:dyDescent="0.25">
      <c r="A271">
        <v>278</v>
      </c>
      <c r="B271">
        <v>278</v>
      </c>
      <c r="C271" t="s">
        <v>465</v>
      </c>
      <c r="D271">
        <v>85</v>
      </c>
    </row>
    <row r="272" spans="1:4" x14ac:dyDescent="0.25">
      <c r="A272">
        <v>313</v>
      </c>
      <c r="B272">
        <v>313</v>
      </c>
      <c r="C272" t="s">
        <v>527</v>
      </c>
      <c r="D272">
        <v>85</v>
      </c>
    </row>
    <row r="273" spans="1:5" x14ac:dyDescent="0.25">
      <c r="A273">
        <v>314</v>
      </c>
      <c r="B273">
        <v>314</v>
      </c>
      <c r="C273" t="s">
        <v>529</v>
      </c>
      <c r="D273">
        <v>85</v>
      </c>
    </row>
    <row r="274" spans="1:5" x14ac:dyDescent="0.25">
      <c r="A274">
        <v>334</v>
      </c>
      <c r="B274" t="s">
        <v>1441</v>
      </c>
      <c r="C274" t="s">
        <v>1442</v>
      </c>
      <c r="D274">
        <v>85</v>
      </c>
    </row>
    <row r="275" spans="1:5" x14ac:dyDescent="0.25">
      <c r="A275">
        <v>418</v>
      </c>
      <c r="B275">
        <v>418</v>
      </c>
      <c r="C275" t="s">
        <v>686</v>
      </c>
      <c r="D275">
        <v>85</v>
      </c>
    </row>
    <row r="276" spans="1:5" x14ac:dyDescent="0.25">
      <c r="A276">
        <v>421</v>
      </c>
      <c r="B276">
        <v>421</v>
      </c>
      <c r="C276" t="s">
        <v>690</v>
      </c>
      <c r="D276">
        <v>85</v>
      </c>
    </row>
    <row r="277" spans="1:5" x14ac:dyDescent="0.25">
      <c r="A277">
        <v>427</v>
      </c>
      <c r="B277">
        <v>427</v>
      </c>
      <c r="C277" t="s">
        <v>696</v>
      </c>
      <c r="D277">
        <v>85</v>
      </c>
    </row>
    <row r="278" spans="1:5" x14ac:dyDescent="0.25">
      <c r="A278">
        <v>431</v>
      </c>
      <c r="B278">
        <v>431</v>
      </c>
      <c r="C278" t="s">
        <v>702</v>
      </c>
      <c r="D278">
        <v>85</v>
      </c>
    </row>
    <row r="279" spans="1:5" x14ac:dyDescent="0.25">
      <c r="A279">
        <v>454</v>
      </c>
      <c r="B279">
        <v>454</v>
      </c>
      <c r="C279" t="s">
        <v>733</v>
      </c>
      <c r="D279">
        <v>85</v>
      </c>
    </row>
    <row r="280" spans="1:5" x14ac:dyDescent="0.25">
      <c r="A280">
        <v>488</v>
      </c>
      <c r="B280">
        <v>488</v>
      </c>
      <c r="C280" t="s">
        <v>782</v>
      </c>
      <c r="D280">
        <v>85</v>
      </c>
    </row>
    <row r="281" spans="1:5" x14ac:dyDescent="0.25">
      <c r="A281">
        <v>539</v>
      </c>
      <c r="B281">
        <v>539</v>
      </c>
      <c r="C281" t="s">
        <v>847</v>
      </c>
      <c r="D281">
        <v>85</v>
      </c>
    </row>
    <row r="282" spans="1:5" x14ac:dyDescent="0.25">
      <c r="A282">
        <v>718</v>
      </c>
      <c r="B282">
        <v>718</v>
      </c>
      <c r="C282" t="s">
        <v>1088</v>
      </c>
      <c r="D282">
        <v>85</v>
      </c>
      <c r="E282" t="s">
        <v>1443</v>
      </c>
    </row>
    <row r="283" spans="1:5" x14ac:dyDescent="0.25">
      <c r="A283">
        <v>784</v>
      </c>
      <c r="B283">
        <v>784</v>
      </c>
      <c r="C283" t="s">
        <v>1158</v>
      </c>
      <c r="D283">
        <v>85</v>
      </c>
    </row>
    <row r="284" spans="1:5" x14ac:dyDescent="0.25">
      <c r="A284">
        <v>788</v>
      </c>
      <c r="B284">
        <v>788</v>
      </c>
      <c r="C284" t="s">
        <v>1162</v>
      </c>
      <c r="D284">
        <v>85</v>
      </c>
    </row>
    <row r="285" spans="1:5" x14ac:dyDescent="0.25">
      <c r="A285">
        <v>435</v>
      </c>
      <c r="B285">
        <v>435</v>
      </c>
      <c r="C285" t="s">
        <v>707</v>
      </c>
      <c r="D285">
        <v>84</v>
      </c>
    </row>
    <row r="286" spans="1:5" x14ac:dyDescent="0.25">
      <c r="A286">
        <v>662</v>
      </c>
      <c r="B286">
        <v>662</v>
      </c>
      <c r="C286" t="s">
        <v>1008</v>
      </c>
      <c r="D286">
        <v>84</v>
      </c>
    </row>
    <row r="287" spans="1:5" x14ac:dyDescent="0.25">
      <c r="A287">
        <v>711</v>
      </c>
      <c r="B287">
        <v>711</v>
      </c>
      <c r="C287" t="s">
        <v>1080</v>
      </c>
      <c r="D287">
        <v>84</v>
      </c>
      <c r="E287" t="s">
        <v>1444</v>
      </c>
    </row>
    <row r="288" spans="1:5" x14ac:dyDescent="0.25">
      <c r="A288">
        <v>742</v>
      </c>
      <c r="B288">
        <v>742</v>
      </c>
      <c r="C288" t="s">
        <v>1116</v>
      </c>
      <c r="D288">
        <v>84</v>
      </c>
    </row>
    <row r="289" spans="1:5" x14ac:dyDescent="0.25">
      <c r="A289">
        <v>240</v>
      </c>
      <c r="B289">
        <v>240</v>
      </c>
      <c r="C289" t="s">
        <v>406</v>
      </c>
      <c r="D289">
        <v>83</v>
      </c>
    </row>
    <row r="290" spans="1:5" x14ac:dyDescent="0.25">
      <c r="A290">
        <v>467</v>
      </c>
      <c r="B290">
        <v>467</v>
      </c>
      <c r="C290" t="s">
        <v>748</v>
      </c>
      <c r="D290">
        <v>83</v>
      </c>
    </row>
    <row r="291" spans="1:5" x14ac:dyDescent="0.25">
      <c r="A291">
        <v>496</v>
      </c>
      <c r="B291">
        <v>496</v>
      </c>
      <c r="C291" t="s">
        <v>794</v>
      </c>
      <c r="D291">
        <v>83</v>
      </c>
    </row>
    <row r="292" spans="1:5" x14ac:dyDescent="0.25">
      <c r="A292">
        <v>796</v>
      </c>
      <c r="B292">
        <v>796</v>
      </c>
      <c r="C292" t="s">
        <v>1170</v>
      </c>
      <c r="D292">
        <v>83</v>
      </c>
    </row>
    <row r="293" spans="1:5" x14ac:dyDescent="0.25">
      <c r="A293">
        <v>444</v>
      </c>
      <c r="B293">
        <v>444</v>
      </c>
      <c r="C293" t="s">
        <v>719</v>
      </c>
      <c r="D293">
        <v>82</v>
      </c>
    </row>
    <row r="294" spans="1:5" x14ac:dyDescent="0.25">
      <c r="A294">
        <v>745</v>
      </c>
      <c r="B294">
        <v>745</v>
      </c>
      <c r="C294" t="s">
        <v>1119</v>
      </c>
      <c r="D294">
        <v>82</v>
      </c>
      <c r="E294" t="s">
        <v>1445</v>
      </c>
    </row>
    <row r="295" spans="1:5" x14ac:dyDescent="0.25">
      <c r="A295">
        <v>130</v>
      </c>
      <c r="B295">
        <v>130</v>
      </c>
      <c r="C295" t="s">
        <v>245</v>
      </c>
      <c r="D295">
        <v>81</v>
      </c>
    </row>
    <row r="296" spans="1:5" x14ac:dyDescent="0.25">
      <c r="A296">
        <v>130</v>
      </c>
      <c r="B296" t="s">
        <v>1446</v>
      </c>
      <c r="C296" t="s">
        <v>1447</v>
      </c>
      <c r="D296">
        <v>81</v>
      </c>
    </row>
    <row r="297" spans="1:5" x14ac:dyDescent="0.25">
      <c r="A297">
        <v>350</v>
      </c>
      <c r="B297">
        <v>350</v>
      </c>
      <c r="C297" t="s">
        <v>583</v>
      </c>
      <c r="D297">
        <v>81</v>
      </c>
    </row>
    <row r="298" spans="1:5" x14ac:dyDescent="0.25">
      <c r="A298">
        <v>391</v>
      </c>
      <c r="B298">
        <v>391</v>
      </c>
      <c r="C298" t="s">
        <v>646</v>
      </c>
      <c r="D298">
        <v>81</v>
      </c>
    </row>
    <row r="299" spans="1:5" x14ac:dyDescent="0.25">
      <c r="A299">
        <v>3</v>
      </c>
      <c r="B299">
        <v>3</v>
      </c>
      <c r="C299" t="s">
        <v>59</v>
      </c>
      <c r="D299">
        <v>80</v>
      </c>
    </row>
    <row r="300" spans="1:5" x14ac:dyDescent="0.25">
      <c r="A300">
        <v>3</v>
      </c>
      <c r="B300" t="s">
        <v>1448</v>
      </c>
      <c r="C300" t="s">
        <v>1449</v>
      </c>
      <c r="D300">
        <v>80</v>
      </c>
    </row>
    <row r="301" spans="1:5" x14ac:dyDescent="0.25">
      <c r="A301">
        <v>5</v>
      </c>
      <c r="B301">
        <v>5</v>
      </c>
      <c r="C301" t="s">
        <v>68</v>
      </c>
      <c r="D301">
        <v>80</v>
      </c>
    </row>
    <row r="302" spans="1:5" x14ac:dyDescent="0.25">
      <c r="A302">
        <v>24</v>
      </c>
      <c r="B302">
        <v>24</v>
      </c>
      <c r="C302" t="s">
        <v>109</v>
      </c>
      <c r="D302">
        <v>80</v>
      </c>
    </row>
    <row r="303" spans="1:5" x14ac:dyDescent="0.25">
      <c r="A303">
        <v>92</v>
      </c>
      <c r="B303">
        <v>92</v>
      </c>
      <c r="C303" t="s">
        <v>196</v>
      </c>
      <c r="D303">
        <v>80</v>
      </c>
    </row>
    <row r="304" spans="1:5" x14ac:dyDescent="0.25">
      <c r="A304">
        <v>129</v>
      </c>
      <c r="B304">
        <v>129</v>
      </c>
      <c r="C304" t="s">
        <v>244</v>
      </c>
      <c r="D304">
        <v>80</v>
      </c>
    </row>
    <row r="305" spans="1:4" x14ac:dyDescent="0.25">
      <c r="A305">
        <v>141</v>
      </c>
      <c r="B305">
        <v>141</v>
      </c>
      <c r="C305" t="s">
        <v>263</v>
      </c>
      <c r="D305">
        <v>80</v>
      </c>
    </row>
    <row r="306" spans="1:4" x14ac:dyDescent="0.25">
      <c r="A306">
        <v>149</v>
      </c>
      <c r="B306">
        <v>149</v>
      </c>
      <c r="C306" t="s">
        <v>276</v>
      </c>
      <c r="D306">
        <v>80</v>
      </c>
    </row>
    <row r="307" spans="1:4" x14ac:dyDescent="0.25">
      <c r="A307">
        <v>154</v>
      </c>
      <c r="B307">
        <v>154</v>
      </c>
      <c r="C307" t="s">
        <v>287</v>
      </c>
      <c r="D307">
        <v>80</v>
      </c>
    </row>
    <row r="308" spans="1:4" x14ac:dyDescent="0.25">
      <c r="A308">
        <v>156</v>
      </c>
      <c r="B308">
        <v>156</v>
      </c>
      <c r="C308" t="s">
        <v>289</v>
      </c>
      <c r="D308">
        <v>80</v>
      </c>
    </row>
    <row r="309" spans="1:4" x14ac:dyDescent="0.25">
      <c r="A309">
        <v>188</v>
      </c>
      <c r="B309">
        <v>188</v>
      </c>
      <c r="C309" t="s">
        <v>332</v>
      </c>
      <c r="D309">
        <v>80</v>
      </c>
    </row>
    <row r="310" spans="1:4" x14ac:dyDescent="0.25">
      <c r="A310">
        <v>257</v>
      </c>
      <c r="B310">
        <v>257</v>
      </c>
      <c r="C310" t="s">
        <v>436</v>
      </c>
      <c r="D310">
        <v>80</v>
      </c>
    </row>
    <row r="311" spans="1:4" x14ac:dyDescent="0.25">
      <c r="A311">
        <v>275</v>
      </c>
      <c r="B311">
        <v>275</v>
      </c>
      <c r="C311" t="s">
        <v>461</v>
      </c>
      <c r="D311">
        <v>80</v>
      </c>
    </row>
    <row r="312" spans="1:4" x14ac:dyDescent="0.25">
      <c r="A312">
        <v>282</v>
      </c>
      <c r="B312">
        <v>282</v>
      </c>
      <c r="C312" t="s">
        <v>471</v>
      </c>
      <c r="D312">
        <v>80</v>
      </c>
    </row>
    <row r="313" spans="1:4" x14ac:dyDescent="0.25">
      <c r="A313">
        <v>308</v>
      </c>
      <c r="B313">
        <v>308</v>
      </c>
      <c r="C313" t="s">
        <v>517</v>
      </c>
      <c r="D313">
        <v>80</v>
      </c>
    </row>
    <row r="314" spans="1:4" x14ac:dyDescent="0.25">
      <c r="A314">
        <v>326</v>
      </c>
      <c r="B314">
        <v>326</v>
      </c>
      <c r="C314" t="s">
        <v>548</v>
      </c>
      <c r="D314">
        <v>80</v>
      </c>
    </row>
    <row r="315" spans="1:4" x14ac:dyDescent="0.25">
      <c r="A315">
        <v>334</v>
      </c>
      <c r="B315">
        <v>334</v>
      </c>
      <c r="C315" t="s">
        <v>559</v>
      </c>
      <c r="D315">
        <v>80</v>
      </c>
    </row>
    <row r="316" spans="1:4" x14ac:dyDescent="0.25">
      <c r="A316">
        <v>349</v>
      </c>
      <c r="B316">
        <v>349</v>
      </c>
      <c r="C316" t="s">
        <v>582</v>
      </c>
      <c r="D316">
        <v>80</v>
      </c>
    </row>
    <row r="317" spans="1:4" x14ac:dyDescent="0.25">
      <c r="A317">
        <v>362</v>
      </c>
      <c r="B317">
        <v>362</v>
      </c>
      <c r="C317" t="s">
        <v>597</v>
      </c>
      <c r="D317">
        <v>80</v>
      </c>
    </row>
    <row r="318" spans="1:4" x14ac:dyDescent="0.25">
      <c r="A318">
        <v>397</v>
      </c>
      <c r="B318">
        <v>397</v>
      </c>
      <c r="C318" t="s">
        <v>655</v>
      </c>
      <c r="D318">
        <v>80</v>
      </c>
    </row>
    <row r="319" spans="1:4" x14ac:dyDescent="0.25">
      <c r="A319">
        <v>426</v>
      </c>
      <c r="B319">
        <v>426</v>
      </c>
      <c r="C319" t="s">
        <v>695</v>
      </c>
      <c r="D319">
        <v>80</v>
      </c>
    </row>
    <row r="320" spans="1:4" x14ac:dyDescent="0.25">
      <c r="A320">
        <v>468</v>
      </c>
      <c r="B320">
        <v>468</v>
      </c>
      <c r="C320" t="s">
        <v>749</v>
      </c>
      <c r="D320">
        <v>80</v>
      </c>
    </row>
    <row r="321" spans="1:5" x14ac:dyDescent="0.25">
      <c r="A321">
        <v>473</v>
      </c>
      <c r="B321">
        <v>473</v>
      </c>
      <c r="C321" t="s">
        <v>757</v>
      </c>
      <c r="D321">
        <v>80</v>
      </c>
    </row>
    <row r="322" spans="1:5" x14ac:dyDescent="0.25">
      <c r="A322">
        <v>475</v>
      </c>
      <c r="B322">
        <v>475</v>
      </c>
      <c r="C322" t="s">
        <v>760</v>
      </c>
      <c r="D322">
        <v>80</v>
      </c>
    </row>
    <row r="323" spans="1:5" x14ac:dyDescent="0.25">
      <c r="A323">
        <v>481</v>
      </c>
      <c r="B323">
        <v>481</v>
      </c>
      <c r="C323" t="s">
        <v>770</v>
      </c>
      <c r="D323">
        <v>80</v>
      </c>
    </row>
    <row r="324" spans="1:5" x14ac:dyDescent="0.25">
      <c r="A324">
        <v>489</v>
      </c>
      <c r="B324">
        <v>489</v>
      </c>
      <c r="C324" t="s">
        <v>783</v>
      </c>
      <c r="D324">
        <v>80</v>
      </c>
    </row>
    <row r="325" spans="1:5" x14ac:dyDescent="0.25">
      <c r="A325">
        <v>508</v>
      </c>
      <c r="B325">
        <v>508</v>
      </c>
      <c r="C325" t="s">
        <v>808</v>
      </c>
      <c r="D325">
        <v>80</v>
      </c>
    </row>
    <row r="326" spans="1:5" x14ac:dyDescent="0.25">
      <c r="A326">
        <v>609</v>
      </c>
      <c r="B326">
        <v>609</v>
      </c>
      <c r="C326" t="s">
        <v>937</v>
      </c>
      <c r="D326">
        <v>80</v>
      </c>
    </row>
    <row r="327" spans="1:5" x14ac:dyDescent="0.25">
      <c r="A327">
        <v>628</v>
      </c>
      <c r="B327">
        <v>628</v>
      </c>
      <c r="C327" t="s">
        <v>963</v>
      </c>
      <c r="D327">
        <v>80</v>
      </c>
    </row>
    <row r="328" spans="1:5" x14ac:dyDescent="0.25">
      <c r="A328">
        <v>630</v>
      </c>
      <c r="B328">
        <v>630</v>
      </c>
      <c r="C328" t="s">
        <v>965</v>
      </c>
      <c r="D328">
        <v>80</v>
      </c>
    </row>
    <row r="329" spans="1:5" x14ac:dyDescent="0.25">
      <c r="A329">
        <v>706</v>
      </c>
      <c r="B329">
        <v>706</v>
      </c>
      <c r="C329" t="s">
        <v>1073</v>
      </c>
      <c r="D329">
        <v>80</v>
      </c>
    </row>
    <row r="330" spans="1:5" x14ac:dyDescent="0.25">
      <c r="A330">
        <v>720</v>
      </c>
      <c r="B330" t="s">
        <v>1450</v>
      </c>
      <c r="C330" t="s">
        <v>1092</v>
      </c>
      <c r="D330">
        <v>80</v>
      </c>
      <c r="E330" t="s">
        <v>1451</v>
      </c>
    </row>
    <row r="331" spans="1:5" x14ac:dyDescent="0.25">
      <c r="A331">
        <v>766</v>
      </c>
      <c r="B331">
        <v>766</v>
      </c>
      <c r="C331" t="s">
        <v>1140</v>
      </c>
      <c r="D331">
        <v>80</v>
      </c>
    </row>
    <row r="332" spans="1:5" x14ac:dyDescent="0.25">
      <c r="A332">
        <v>767</v>
      </c>
      <c r="B332">
        <v>767</v>
      </c>
      <c r="C332" t="s">
        <v>1141</v>
      </c>
      <c r="D332">
        <v>80</v>
      </c>
    </row>
    <row r="333" spans="1:5" x14ac:dyDescent="0.25">
      <c r="A333">
        <v>584</v>
      </c>
      <c r="B333">
        <v>584</v>
      </c>
      <c r="C333" t="s">
        <v>901</v>
      </c>
      <c r="D333">
        <v>79</v>
      </c>
    </row>
    <row r="334" spans="1:5" x14ac:dyDescent="0.25">
      <c r="A334">
        <v>794</v>
      </c>
      <c r="B334">
        <v>794</v>
      </c>
      <c r="C334" t="s">
        <v>1168</v>
      </c>
      <c r="D334">
        <v>79</v>
      </c>
    </row>
    <row r="335" spans="1:5" x14ac:dyDescent="0.25">
      <c r="A335">
        <v>800</v>
      </c>
      <c r="B335">
        <v>800</v>
      </c>
      <c r="C335" t="s">
        <v>1174</v>
      </c>
      <c r="D335">
        <v>79</v>
      </c>
    </row>
    <row r="336" spans="1:5" x14ac:dyDescent="0.25">
      <c r="A336">
        <v>9</v>
      </c>
      <c r="B336">
        <v>9</v>
      </c>
      <c r="C336" t="s">
        <v>77</v>
      </c>
      <c r="D336">
        <v>78</v>
      </c>
    </row>
    <row r="337" spans="1:4" x14ac:dyDescent="0.25">
      <c r="A337">
        <v>9</v>
      </c>
      <c r="B337" t="s">
        <v>1452</v>
      </c>
      <c r="C337" t="s">
        <v>1453</v>
      </c>
      <c r="D337">
        <v>78</v>
      </c>
    </row>
    <row r="338" spans="1:4" x14ac:dyDescent="0.25">
      <c r="A338">
        <v>160</v>
      </c>
      <c r="B338">
        <v>160</v>
      </c>
      <c r="C338" t="s">
        <v>293</v>
      </c>
      <c r="D338">
        <v>78</v>
      </c>
    </row>
    <row r="339" spans="1:4" x14ac:dyDescent="0.25">
      <c r="A339">
        <v>660</v>
      </c>
      <c r="B339">
        <v>660</v>
      </c>
      <c r="C339" t="s">
        <v>1005</v>
      </c>
      <c r="D339">
        <v>78</v>
      </c>
    </row>
    <row r="340" spans="1:4" x14ac:dyDescent="0.25">
      <c r="A340">
        <v>20</v>
      </c>
      <c r="B340" t="s">
        <v>1454</v>
      </c>
      <c r="C340" t="s">
        <v>1455</v>
      </c>
      <c r="D340">
        <v>77</v>
      </c>
    </row>
    <row r="341" spans="1:4" x14ac:dyDescent="0.25">
      <c r="A341">
        <v>485</v>
      </c>
      <c r="B341">
        <v>485</v>
      </c>
      <c r="C341" t="s">
        <v>778</v>
      </c>
      <c r="D341">
        <v>77</v>
      </c>
    </row>
    <row r="342" spans="1:4" x14ac:dyDescent="0.25">
      <c r="A342">
        <v>505</v>
      </c>
      <c r="B342">
        <v>505</v>
      </c>
      <c r="C342" t="s">
        <v>805</v>
      </c>
      <c r="D342">
        <v>77</v>
      </c>
    </row>
    <row r="343" spans="1:4" x14ac:dyDescent="0.25">
      <c r="A343">
        <v>757</v>
      </c>
      <c r="B343">
        <v>757</v>
      </c>
      <c r="C343" t="s">
        <v>1131</v>
      </c>
      <c r="D343">
        <v>77</v>
      </c>
    </row>
    <row r="344" spans="1:4" x14ac:dyDescent="0.25">
      <c r="A344">
        <v>31</v>
      </c>
      <c r="B344">
        <v>31</v>
      </c>
      <c r="C344" t="s">
        <v>118</v>
      </c>
      <c r="D344">
        <v>76</v>
      </c>
    </row>
    <row r="345" spans="1:4" x14ac:dyDescent="0.25">
      <c r="A345">
        <v>107</v>
      </c>
      <c r="B345">
        <v>107</v>
      </c>
      <c r="C345" t="s">
        <v>211</v>
      </c>
      <c r="D345">
        <v>76</v>
      </c>
    </row>
    <row r="346" spans="1:4" x14ac:dyDescent="0.25">
      <c r="A346">
        <v>522</v>
      </c>
      <c r="B346">
        <v>522</v>
      </c>
      <c r="C346" t="s">
        <v>823</v>
      </c>
      <c r="D346">
        <v>76</v>
      </c>
    </row>
    <row r="347" spans="1:4" x14ac:dyDescent="0.25">
      <c r="A347">
        <v>15</v>
      </c>
      <c r="B347">
        <v>15</v>
      </c>
      <c r="C347" t="s">
        <v>95</v>
      </c>
      <c r="D347">
        <v>75</v>
      </c>
    </row>
    <row r="348" spans="1:4" x14ac:dyDescent="0.25">
      <c r="A348">
        <v>84</v>
      </c>
      <c r="B348">
        <v>84</v>
      </c>
      <c r="C348" t="s">
        <v>187</v>
      </c>
      <c r="D348">
        <v>75</v>
      </c>
    </row>
    <row r="349" spans="1:4" x14ac:dyDescent="0.25">
      <c r="A349">
        <v>99</v>
      </c>
      <c r="B349">
        <v>99</v>
      </c>
      <c r="C349" t="s">
        <v>205</v>
      </c>
      <c r="D349">
        <v>75</v>
      </c>
    </row>
    <row r="350" spans="1:4" x14ac:dyDescent="0.25">
      <c r="A350">
        <v>212</v>
      </c>
      <c r="B350" t="s">
        <v>1456</v>
      </c>
      <c r="C350" t="s">
        <v>1457</v>
      </c>
      <c r="D350">
        <v>75</v>
      </c>
    </row>
    <row r="351" spans="1:4" x14ac:dyDescent="0.25">
      <c r="A351">
        <v>214</v>
      </c>
      <c r="B351" t="s">
        <v>1458</v>
      </c>
      <c r="C351" t="s">
        <v>1459</v>
      </c>
      <c r="D351">
        <v>75</v>
      </c>
    </row>
    <row r="352" spans="1:4" x14ac:dyDescent="0.25">
      <c r="A352">
        <v>225</v>
      </c>
      <c r="B352">
        <v>225</v>
      </c>
      <c r="C352" t="s">
        <v>387</v>
      </c>
      <c r="D352">
        <v>75</v>
      </c>
    </row>
    <row r="353" spans="1:4" x14ac:dyDescent="0.25">
      <c r="A353">
        <v>235</v>
      </c>
      <c r="B353">
        <v>235</v>
      </c>
      <c r="C353" t="s">
        <v>400</v>
      </c>
      <c r="D353">
        <v>75</v>
      </c>
    </row>
    <row r="354" spans="1:4" x14ac:dyDescent="0.25">
      <c r="A354">
        <v>344</v>
      </c>
      <c r="B354">
        <v>344</v>
      </c>
      <c r="C354" t="s">
        <v>574</v>
      </c>
      <c r="D354">
        <v>75</v>
      </c>
    </row>
    <row r="355" spans="1:4" x14ac:dyDescent="0.25">
      <c r="A355">
        <v>347</v>
      </c>
      <c r="B355">
        <v>347</v>
      </c>
      <c r="C355" t="s">
        <v>579</v>
      </c>
      <c r="D355">
        <v>75</v>
      </c>
    </row>
    <row r="356" spans="1:4" x14ac:dyDescent="0.25">
      <c r="A356">
        <v>354</v>
      </c>
      <c r="B356" t="s">
        <v>1460</v>
      </c>
      <c r="C356" t="s">
        <v>1461</v>
      </c>
      <c r="D356">
        <v>75</v>
      </c>
    </row>
    <row r="357" spans="1:4" x14ac:dyDescent="0.25">
      <c r="A357">
        <v>359</v>
      </c>
      <c r="B357">
        <v>359</v>
      </c>
      <c r="C357" t="s">
        <v>593</v>
      </c>
      <c r="D357">
        <v>75</v>
      </c>
    </row>
    <row r="358" spans="1:4" x14ac:dyDescent="0.25">
      <c r="A358">
        <v>569</v>
      </c>
      <c r="B358">
        <v>569</v>
      </c>
      <c r="C358" t="s">
        <v>882</v>
      </c>
      <c r="D358">
        <v>75</v>
      </c>
    </row>
    <row r="359" spans="1:4" x14ac:dyDescent="0.25">
      <c r="A359">
        <v>572</v>
      </c>
      <c r="B359">
        <v>572</v>
      </c>
      <c r="C359" t="s">
        <v>885</v>
      </c>
      <c r="D359">
        <v>75</v>
      </c>
    </row>
    <row r="360" spans="1:4" x14ac:dyDescent="0.25">
      <c r="A360">
        <v>585</v>
      </c>
      <c r="B360">
        <v>585</v>
      </c>
      <c r="C360" t="s">
        <v>902</v>
      </c>
      <c r="D360">
        <v>75</v>
      </c>
    </row>
    <row r="361" spans="1:4" x14ac:dyDescent="0.25">
      <c r="A361">
        <v>671</v>
      </c>
      <c r="B361">
        <v>671</v>
      </c>
      <c r="C361" t="s">
        <v>1022</v>
      </c>
      <c r="D361">
        <v>75</v>
      </c>
    </row>
    <row r="362" spans="1:4" x14ac:dyDescent="0.25">
      <c r="A362">
        <v>687</v>
      </c>
      <c r="B362">
        <v>687</v>
      </c>
      <c r="C362" t="s">
        <v>1045</v>
      </c>
      <c r="D362">
        <v>75</v>
      </c>
    </row>
    <row r="363" spans="1:4" x14ac:dyDescent="0.25">
      <c r="A363">
        <v>707</v>
      </c>
      <c r="B363">
        <v>707</v>
      </c>
      <c r="C363" t="s">
        <v>1074</v>
      </c>
      <c r="D363">
        <v>75</v>
      </c>
    </row>
    <row r="364" spans="1:4" x14ac:dyDescent="0.25">
      <c r="A364">
        <v>732</v>
      </c>
      <c r="B364">
        <v>732</v>
      </c>
      <c r="C364" t="s">
        <v>1106</v>
      </c>
      <c r="D364">
        <v>75</v>
      </c>
    </row>
    <row r="365" spans="1:4" x14ac:dyDescent="0.25">
      <c r="A365">
        <v>787</v>
      </c>
      <c r="B365">
        <v>787</v>
      </c>
      <c r="C365" t="s">
        <v>1161</v>
      </c>
      <c r="D365">
        <v>75</v>
      </c>
    </row>
    <row r="366" spans="1:4" x14ac:dyDescent="0.25">
      <c r="A366">
        <v>434</v>
      </c>
      <c r="B366">
        <v>434</v>
      </c>
      <c r="C366" t="s">
        <v>705</v>
      </c>
      <c r="D366">
        <v>74</v>
      </c>
    </row>
    <row r="367" spans="1:4" x14ac:dyDescent="0.25">
      <c r="A367">
        <v>537</v>
      </c>
      <c r="B367">
        <v>537</v>
      </c>
      <c r="C367" t="s">
        <v>845</v>
      </c>
      <c r="D367">
        <v>74</v>
      </c>
    </row>
    <row r="368" spans="1:4" x14ac:dyDescent="0.25">
      <c r="A368">
        <v>552</v>
      </c>
      <c r="B368">
        <v>552</v>
      </c>
      <c r="C368" t="s">
        <v>863</v>
      </c>
      <c r="D368">
        <v>74</v>
      </c>
    </row>
    <row r="369" spans="1:4" x14ac:dyDescent="0.25">
      <c r="A369">
        <v>654</v>
      </c>
      <c r="B369">
        <v>654</v>
      </c>
      <c r="C369" t="s">
        <v>999</v>
      </c>
      <c r="D369">
        <v>73</v>
      </c>
    </row>
    <row r="370" spans="1:4" x14ac:dyDescent="0.25">
      <c r="A370">
        <v>19</v>
      </c>
      <c r="B370">
        <v>19</v>
      </c>
      <c r="C370" t="s">
        <v>1462</v>
      </c>
      <c r="D370">
        <v>72</v>
      </c>
    </row>
    <row r="371" spans="1:4" x14ac:dyDescent="0.25">
      <c r="A371">
        <v>19</v>
      </c>
      <c r="B371" t="s">
        <v>1463</v>
      </c>
      <c r="C371" t="s">
        <v>1464</v>
      </c>
      <c r="D371">
        <v>72</v>
      </c>
    </row>
    <row r="372" spans="1:4" x14ac:dyDescent="0.25">
      <c r="A372">
        <v>527</v>
      </c>
      <c r="B372">
        <v>527</v>
      </c>
      <c r="C372" t="s">
        <v>830</v>
      </c>
      <c r="D372">
        <v>72</v>
      </c>
    </row>
    <row r="373" spans="1:4" x14ac:dyDescent="0.25">
      <c r="A373">
        <v>667</v>
      </c>
      <c r="B373">
        <v>667</v>
      </c>
      <c r="C373" t="s">
        <v>1015</v>
      </c>
      <c r="D373">
        <v>72</v>
      </c>
    </row>
    <row r="374" spans="1:4" x14ac:dyDescent="0.25">
      <c r="A374">
        <v>685</v>
      </c>
      <c r="B374">
        <v>685</v>
      </c>
      <c r="C374" t="s">
        <v>1042</v>
      </c>
      <c r="D374">
        <v>72</v>
      </c>
    </row>
    <row r="375" spans="1:4" x14ac:dyDescent="0.25">
      <c r="A375">
        <v>763</v>
      </c>
      <c r="B375">
        <v>763</v>
      </c>
      <c r="C375" t="s">
        <v>1137</v>
      </c>
      <c r="D375">
        <v>72</v>
      </c>
    </row>
    <row r="376" spans="1:4" x14ac:dyDescent="0.25">
      <c r="A376">
        <v>17</v>
      </c>
      <c r="B376">
        <v>17</v>
      </c>
      <c r="C376" t="s">
        <v>99</v>
      </c>
      <c r="D376">
        <v>71</v>
      </c>
    </row>
    <row r="377" spans="1:4" x14ac:dyDescent="0.25">
      <c r="A377">
        <v>248</v>
      </c>
      <c r="B377" t="s">
        <v>1465</v>
      </c>
      <c r="C377" t="s">
        <v>1466</v>
      </c>
      <c r="D377">
        <v>71</v>
      </c>
    </row>
    <row r="378" spans="1:4" x14ac:dyDescent="0.25">
      <c r="A378">
        <v>400</v>
      </c>
      <c r="B378">
        <v>400</v>
      </c>
      <c r="C378" t="s">
        <v>658</v>
      </c>
      <c r="D378">
        <v>71</v>
      </c>
    </row>
    <row r="379" spans="1:4" x14ac:dyDescent="0.25">
      <c r="A379">
        <v>430</v>
      </c>
      <c r="B379">
        <v>430</v>
      </c>
      <c r="C379" t="s">
        <v>701</v>
      </c>
      <c r="D379">
        <v>71</v>
      </c>
    </row>
    <row r="380" spans="1:4" x14ac:dyDescent="0.25">
      <c r="A380">
        <v>656</v>
      </c>
      <c r="B380">
        <v>656</v>
      </c>
      <c r="C380" t="s">
        <v>1001</v>
      </c>
      <c r="D380">
        <v>71</v>
      </c>
    </row>
    <row r="381" spans="1:4" x14ac:dyDescent="0.25">
      <c r="A381">
        <v>697</v>
      </c>
      <c r="B381">
        <v>697</v>
      </c>
      <c r="C381" t="s">
        <v>1055</v>
      </c>
      <c r="D381">
        <v>71</v>
      </c>
    </row>
    <row r="382" spans="1:4" x14ac:dyDescent="0.25">
      <c r="A382">
        <v>12</v>
      </c>
      <c r="B382">
        <v>12</v>
      </c>
      <c r="C382" t="s">
        <v>85</v>
      </c>
      <c r="D382">
        <v>70</v>
      </c>
    </row>
    <row r="383" spans="1:4" x14ac:dyDescent="0.25">
      <c r="A383">
        <v>21</v>
      </c>
      <c r="B383">
        <v>21</v>
      </c>
      <c r="C383" t="s">
        <v>104</v>
      </c>
      <c r="D383">
        <v>70</v>
      </c>
    </row>
    <row r="384" spans="1:4" x14ac:dyDescent="0.25">
      <c r="A384">
        <v>56</v>
      </c>
      <c r="B384">
        <v>56</v>
      </c>
      <c r="C384" t="s">
        <v>145</v>
      </c>
      <c r="D384">
        <v>70</v>
      </c>
    </row>
    <row r="385" spans="1:4" x14ac:dyDescent="0.25">
      <c r="A385">
        <v>62</v>
      </c>
      <c r="B385">
        <v>62</v>
      </c>
      <c r="C385" t="s">
        <v>155</v>
      </c>
      <c r="D385">
        <v>70</v>
      </c>
    </row>
    <row r="386" spans="1:4" x14ac:dyDescent="0.25">
      <c r="A386">
        <v>71</v>
      </c>
      <c r="B386">
        <v>71</v>
      </c>
      <c r="C386" t="s">
        <v>167</v>
      </c>
      <c r="D386">
        <v>70</v>
      </c>
    </row>
    <row r="387" spans="1:4" x14ac:dyDescent="0.25">
      <c r="A387">
        <v>72</v>
      </c>
      <c r="B387">
        <v>72</v>
      </c>
      <c r="C387" t="s">
        <v>168</v>
      </c>
      <c r="D387">
        <v>70</v>
      </c>
    </row>
    <row r="388" spans="1:4" x14ac:dyDescent="0.25">
      <c r="A388">
        <v>82</v>
      </c>
      <c r="B388">
        <v>82</v>
      </c>
      <c r="C388" t="s">
        <v>183</v>
      </c>
      <c r="D388">
        <v>70</v>
      </c>
    </row>
    <row r="389" spans="1:4" x14ac:dyDescent="0.25">
      <c r="A389">
        <v>87</v>
      </c>
      <c r="B389">
        <v>87</v>
      </c>
      <c r="C389" t="s">
        <v>192</v>
      </c>
      <c r="D389">
        <v>70</v>
      </c>
    </row>
    <row r="390" spans="1:4" x14ac:dyDescent="0.25">
      <c r="A390">
        <v>91</v>
      </c>
      <c r="B390">
        <v>91</v>
      </c>
      <c r="C390" t="s">
        <v>195</v>
      </c>
      <c r="D390">
        <v>70</v>
      </c>
    </row>
    <row r="391" spans="1:4" x14ac:dyDescent="0.25">
      <c r="A391">
        <v>95</v>
      </c>
      <c r="B391">
        <v>95</v>
      </c>
      <c r="C391" t="s">
        <v>201</v>
      </c>
      <c r="D391">
        <v>70</v>
      </c>
    </row>
    <row r="392" spans="1:4" x14ac:dyDescent="0.25">
      <c r="A392">
        <v>148</v>
      </c>
      <c r="B392">
        <v>148</v>
      </c>
      <c r="C392" t="s">
        <v>275</v>
      </c>
      <c r="D392">
        <v>70</v>
      </c>
    </row>
    <row r="393" spans="1:4" x14ac:dyDescent="0.25">
      <c r="A393">
        <v>164</v>
      </c>
      <c r="B393">
        <v>164</v>
      </c>
      <c r="C393" t="s">
        <v>298</v>
      </c>
      <c r="D393">
        <v>70</v>
      </c>
    </row>
    <row r="394" spans="1:4" x14ac:dyDescent="0.25">
      <c r="A394">
        <v>177</v>
      </c>
      <c r="B394">
        <v>177</v>
      </c>
      <c r="C394" t="s">
        <v>315</v>
      </c>
      <c r="D394">
        <v>70</v>
      </c>
    </row>
    <row r="395" spans="1:4" x14ac:dyDescent="0.25">
      <c r="A395">
        <v>186</v>
      </c>
      <c r="B395">
        <v>186</v>
      </c>
      <c r="C395" t="s">
        <v>328</v>
      </c>
      <c r="D395">
        <v>70</v>
      </c>
    </row>
    <row r="396" spans="1:4" x14ac:dyDescent="0.25">
      <c r="A396">
        <v>226</v>
      </c>
      <c r="B396">
        <v>226</v>
      </c>
      <c r="C396" t="s">
        <v>389</v>
      </c>
      <c r="D396">
        <v>70</v>
      </c>
    </row>
    <row r="397" spans="1:4" x14ac:dyDescent="0.25">
      <c r="A397">
        <v>227</v>
      </c>
      <c r="B397">
        <v>227</v>
      </c>
      <c r="C397" t="s">
        <v>390</v>
      </c>
      <c r="D397">
        <v>70</v>
      </c>
    </row>
    <row r="398" spans="1:4" x14ac:dyDescent="0.25">
      <c r="A398">
        <v>237</v>
      </c>
      <c r="B398">
        <v>237</v>
      </c>
      <c r="C398" t="s">
        <v>403</v>
      </c>
      <c r="D398">
        <v>70</v>
      </c>
    </row>
    <row r="399" spans="1:4" x14ac:dyDescent="0.25">
      <c r="A399">
        <v>252</v>
      </c>
      <c r="B399">
        <v>252</v>
      </c>
      <c r="C399" t="s">
        <v>428</v>
      </c>
      <c r="D399">
        <v>70</v>
      </c>
    </row>
    <row r="400" spans="1:4" x14ac:dyDescent="0.25">
      <c r="A400">
        <v>260</v>
      </c>
      <c r="B400" t="s">
        <v>1467</v>
      </c>
      <c r="C400" t="s">
        <v>1468</v>
      </c>
      <c r="D400">
        <v>70</v>
      </c>
    </row>
    <row r="401" spans="1:4" x14ac:dyDescent="0.25">
      <c r="A401">
        <v>262</v>
      </c>
      <c r="B401">
        <v>262</v>
      </c>
      <c r="C401" t="s">
        <v>445</v>
      </c>
      <c r="D401">
        <v>70</v>
      </c>
    </row>
    <row r="402" spans="1:4" x14ac:dyDescent="0.25">
      <c r="A402">
        <v>272</v>
      </c>
      <c r="B402">
        <v>272</v>
      </c>
      <c r="C402" t="s">
        <v>457</v>
      </c>
      <c r="D402">
        <v>70</v>
      </c>
    </row>
    <row r="403" spans="1:4" x14ac:dyDescent="0.25">
      <c r="A403">
        <v>286</v>
      </c>
      <c r="B403">
        <v>286</v>
      </c>
      <c r="C403" t="s">
        <v>477</v>
      </c>
      <c r="D403">
        <v>70</v>
      </c>
    </row>
    <row r="404" spans="1:4" x14ac:dyDescent="0.25">
      <c r="A404">
        <v>301</v>
      </c>
      <c r="B404">
        <v>301</v>
      </c>
      <c r="C404" t="s">
        <v>501</v>
      </c>
      <c r="D404">
        <v>70</v>
      </c>
    </row>
    <row r="405" spans="1:4" x14ac:dyDescent="0.25">
      <c r="A405">
        <v>329</v>
      </c>
      <c r="B405">
        <v>329</v>
      </c>
      <c r="C405" t="s">
        <v>551</v>
      </c>
      <c r="D405">
        <v>70</v>
      </c>
    </row>
    <row r="406" spans="1:4" x14ac:dyDescent="0.25">
      <c r="A406">
        <v>337</v>
      </c>
      <c r="B406">
        <v>337</v>
      </c>
      <c r="C406" t="s">
        <v>566</v>
      </c>
      <c r="D406">
        <v>70</v>
      </c>
    </row>
    <row r="407" spans="1:4" x14ac:dyDescent="0.25">
      <c r="A407">
        <v>338</v>
      </c>
      <c r="B407">
        <v>338</v>
      </c>
      <c r="C407" t="s">
        <v>568</v>
      </c>
      <c r="D407">
        <v>70</v>
      </c>
    </row>
    <row r="408" spans="1:4" x14ac:dyDescent="0.25">
      <c r="A408">
        <v>351</v>
      </c>
      <c r="B408">
        <v>351</v>
      </c>
      <c r="C408" t="s">
        <v>584</v>
      </c>
      <c r="D408">
        <v>70</v>
      </c>
    </row>
    <row r="409" spans="1:4" x14ac:dyDescent="0.25">
      <c r="A409">
        <v>376</v>
      </c>
      <c r="B409">
        <v>376</v>
      </c>
      <c r="C409" t="s">
        <v>619</v>
      </c>
      <c r="D409">
        <v>70</v>
      </c>
    </row>
    <row r="410" spans="1:4" x14ac:dyDescent="0.25">
      <c r="A410">
        <v>405</v>
      </c>
      <c r="B410">
        <v>405</v>
      </c>
      <c r="C410" t="s">
        <v>665</v>
      </c>
      <c r="D410">
        <v>70</v>
      </c>
    </row>
    <row r="411" spans="1:4" x14ac:dyDescent="0.25">
      <c r="A411">
        <v>415</v>
      </c>
      <c r="B411">
        <v>415</v>
      </c>
      <c r="C411" t="s">
        <v>681</v>
      </c>
      <c r="D411">
        <v>70</v>
      </c>
    </row>
    <row r="412" spans="1:4" x14ac:dyDescent="0.25">
      <c r="A412">
        <v>425</v>
      </c>
      <c r="B412">
        <v>425</v>
      </c>
      <c r="C412" t="s">
        <v>694</v>
      </c>
      <c r="D412">
        <v>70</v>
      </c>
    </row>
    <row r="413" spans="1:4" x14ac:dyDescent="0.25">
      <c r="A413">
        <v>503</v>
      </c>
      <c r="B413">
        <v>503</v>
      </c>
      <c r="C413" t="s">
        <v>803</v>
      </c>
      <c r="D413">
        <v>70</v>
      </c>
    </row>
    <row r="414" spans="1:4" x14ac:dyDescent="0.25">
      <c r="A414">
        <v>566</v>
      </c>
      <c r="B414">
        <v>566</v>
      </c>
      <c r="C414" t="s">
        <v>878</v>
      </c>
      <c r="D414">
        <v>70</v>
      </c>
    </row>
    <row r="415" spans="1:4" x14ac:dyDescent="0.25">
      <c r="A415">
        <v>625</v>
      </c>
      <c r="B415">
        <v>625</v>
      </c>
      <c r="C415" t="s">
        <v>959</v>
      </c>
      <c r="D415">
        <v>70</v>
      </c>
    </row>
    <row r="416" spans="1:4" x14ac:dyDescent="0.25">
      <c r="A416">
        <v>694</v>
      </c>
      <c r="B416">
        <v>694</v>
      </c>
      <c r="C416" t="s">
        <v>1052</v>
      </c>
      <c r="D416">
        <v>70</v>
      </c>
    </row>
    <row r="417" spans="1:5" x14ac:dyDescent="0.25">
      <c r="A417">
        <v>720</v>
      </c>
      <c r="B417">
        <v>720</v>
      </c>
      <c r="C417" t="s">
        <v>1092</v>
      </c>
      <c r="D417">
        <v>70</v>
      </c>
      <c r="E417" t="s">
        <v>1469</v>
      </c>
    </row>
    <row r="418" spans="1:5" x14ac:dyDescent="0.25">
      <c r="A418">
        <v>721</v>
      </c>
      <c r="B418">
        <v>721</v>
      </c>
      <c r="C418" t="s">
        <v>1093</v>
      </c>
      <c r="D418">
        <v>70</v>
      </c>
    </row>
    <row r="419" spans="1:5" x14ac:dyDescent="0.25">
      <c r="A419">
        <v>724</v>
      </c>
      <c r="B419">
        <v>724</v>
      </c>
      <c r="C419" t="s">
        <v>1098</v>
      </c>
      <c r="D419">
        <v>70</v>
      </c>
    </row>
    <row r="420" spans="1:5" x14ac:dyDescent="0.25">
      <c r="A420">
        <v>725</v>
      </c>
      <c r="B420">
        <v>725</v>
      </c>
      <c r="C420" t="s">
        <v>1099</v>
      </c>
      <c r="D420">
        <v>70</v>
      </c>
    </row>
    <row r="421" spans="1:5" x14ac:dyDescent="0.25">
      <c r="A421">
        <v>536</v>
      </c>
      <c r="B421">
        <v>536</v>
      </c>
      <c r="C421" t="s">
        <v>844</v>
      </c>
      <c r="D421">
        <v>69</v>
      </c>
    </row>
    <row r="422" spans="1:5" x14ac:dyDescent="0.25">
      <c r="A422">
        <v>711</v>
      </c>
      <c r="B422">
        <v>711</v>
      </c>
      <c r="C422" t="s">
        <v>1080</v>
      </c>
      <c r="D422">
        <v>69</v>
      </c>
      <c r="E422" t="s">
        <v>1470</v>
      </c>
    </row>
    <row r="423" spans="1:5" x14ac:dyDescent="0.25">
      <c r="A423">
        <v>119</v>
      </c>
      <c r="B423">
        <v>119</v>
      </c>
      <c r="C423" t="s">
        <v>229</v>
      </c>
      <c r="D423">
        <v>68</v>
      </c>
    </row>
    <row r="424" spans="1:5" x14ac:dyDescent="0.25">
      <c r="A424">
        <v>295</v>
      </c>
      <c r="B424">
        <v>295</v>
      </c>
      <c r="C424" t="s">
        <v>489</v>
      </c>
      <c r="D424">
        <v>68</v>
      </c>
    </row>
    <row r="425" spans="1:5" x14ac:dyDescent="0.25">
      <c r="A425">
        <v>529</v>
      </c>
      <c r="B425">
        <v>529</v>
      </c>
      <c r="C425" t="s">
        <v>833</v>
      </c>
      <c r="D425">
        <v>68</v>
      </c>
    </row>
    <row r="426" spans="1:5" x14ac:dyDescent="0.25">
      <c r="A426">
        <v>673</v>
      </c>
      <c r="B426">
        <v>673</v>
      </c>
      <c r="C426" t="s">
        <v>1026</v>
      </c>
      <c r="D426">
        <v>68</v>
      </c>
    </row>
    <row r="427" spans="1:5" x14ac:dyDescent="0.25">
      <c r="A427">
        <v>689</v>
      </c>
      <c r="B427">
        <v>689</v>
      </c>
      <c r="C427" t="s">
        <v>1047</v>
      </c>
      <c r="D427">
        <v>68</v>
      </c>
    </row>
    <row r="428" spans="1:5" x14ac:dyDescent="0.25">
      <c r="A428">
        <v>97</v>
      </c>
      <c r="B428">
        <v>97</v>
      </c>
      <c r="C428" t="s">
        <v>203</v>
      </c>
      <c r="D428">
        <v>67</v>
      </c>
    </row>
    <row r="429" spans="1:5" x14ac:dyDescent="0.25">
      <c r="A429">
        <v>170</v>
      </c>
      <c r="B429">
        <v>170</v>
      </c>
      <c r="C429" t="s">
        <v>307</v>
      </c>
      <c r="D429">
        <v>67</v>
      </c>
    </row>
    <row r="430" spans="1:5" x14ac:dyDescent="0.25">
      <c r="A430">
        <v>171</v>
      </c>
      <c r="B430">
        <v>171</v>
      </c>
      <c r="C430" t="s">
        <v>308</v>
      </c>
      <c r="D430">
        <v>67</v>
      </c>
    </row>
    <row r="431" spans="1:5" x14ac:dyDescent="0.25">
      <c r="A431">
        <v>611</v>
      </c>
      <c r="B431">
        <v>611</v>
      </c>
      <c r="C431" t="s">
        <v>940</v>
      </c>
      <c r="D431">
        <v>67</v>
      </c>
    </row>
    <row r="432" spans="1:5" x14ac:dyDescent="0.25">
      <c r="A432">
        <v>414</v>
      </c>
      <c r="B432">
        <v>414</v>
      </c>
      <c r="C432" t="s">
        <v>680</v>
      </c>
      <c r="D432">
        <v>66</v>
      </c>
    </row>
    <row r="433" spans="1:4" x14ac:dyDescent="0.25">
      <c r="A433">
        <v>456</v>
      </c>
      <c r="B433">
        <v>456</v>
      </c>
      <c r="C433" t="s">
        <v>736</v>
      </c>
      <c r="D433">
        <v>66</v>
      </c>
    </row>
    <row r="434" spans="1:4" x14ac:dyDescent="0.25">
      <c r="A434">
        <v>509</v>
      </c>
      <c r="B434">
        <v>509</v>
      </c>
      <c r="C434" t="s">
        <v>809</v>
      </c>
      <c r="D434">
        <v>66</v>
      </c>
    </row>
    <row r="435" spans="1:4" x14ac:dyDescent="0.25">
      <c r="A435">
        <v>546</v>
      </c>
      <c r="B435">
        <v>546</v>
      </c>
      <c r="C435" t="s">
        <v>857</v>
      </c>
      <c r="D435">
        <v>66</v>
      </c>
    </row>
    <row r="436" spans="1:4" x14ac:dyDescent="0.25">
      <c r="A436">
        <v>4</v>
      </c>
      <c r="B436">
        <v>4</v>
      </c>
      <c r="C436" t="s">
        <v>66</v>
      </c>
      <c r="D436">
        <v>65</v>
      </c>
    </row>
    <row r="437" spans="1:4" x14ac:dyDescent="0.25">
      <c r="A437">
        <v>28</v>
      </c>
      <c r="B437">
        <v>28</v>
      </c>
      <c r="C437" t="s">
        <v>1471</v>
      </c>
      <c r="D437">
        <v>65</v>
      </c>
    </row>
    <row r="438" spans="1:4" x14ac:dyDescent="0.25">
      <c r="A438">
        <v>28</v>
      </c>
      <c r="B438" t="s">
        <v>1472</v>
      </c>
      <c r="C438" t="s">
        <v>1473</v>
      </c>
      <c r="D438">
        <v>65</v>
      </c>
    </row>
    <row r="439" spans="1:4" x14ac:dyDescent="0.25">
      <c r="A439">
        <v>33</v>
      </c>
      <c r="B439">
        <v>33</v>
      </c>
      <c r="C439" t="s">
        <v>121</v>
      </c>
      <c r="D439">
        <v>65</v>
      </c>
    </row>
    <row r="440" spans="1:4" x14ac:dyDescent="0.25">
      <c r="A440">
        <v>37</v>
      </c>
      <c r="B440">
        <v>37</v>
      </c>
      <c r="C440" t="s">
        <v>1304</v>
      </c>
      <c r="D440">
        <v>65</v>
      </c>
    </row>
    <row r="441" spans="1:4" x14ac:dyDescent="0.25">
      <c r="A441">
        <v>37</v>
      </c>
      <c r="B441" t="s">
        <v>1474</v>
      </c>
      <c r="C441" t="s">
        <v>1475</v>
      </c>
      <c r="D441">
        <v>65</v>
      </c>
    </row>
    <row r="442" spans="1:4" x14ac:dyDescent="0.25">
      <c r="A442">
        <v>134</v>
      </c>
      <c r="B442">
        <v>134</v>
      </c>
      <c r="C442" t="s">
        <v>253</v>
      </c>
      <c r="D442">
        <v>65</v>
      </c>
    </row>
    <row r="443" spans="1:4" x14ac:dyDescent="0.25">
      <c r="A443">
        <v>136</v>
      </c>
      <c r="B443">
        <v>136</v>
      </c>
      <c r="C443" t="s">
        <v>255</v>
      </c>
      <c r="D443">
        <v>65</v>
      </c>
    </row>
    <row r="444" spans="1:4" x14ac:dyDescent="0.25">
      <c r="A444">
        <v>155</v>
      </c>
      <c r="B444">
        <v>155</v>
      </c>
      <c r="C444" t="s">
        <v>288</v>
      </c>
      <c r="D444">
        <v>65</v>
      </c>
    </row>
    <row r="445" spans="1:4" x14ac:dyDescent="0.25">
      <c r="A445">
        <v>197</v>
      </c>
      <c r="B445">
        <v>197</v>
      </c>
      <c r="C445" t="s">
        <v>342</v>
      </c>
      <c r="D445">
        <v>65</v>
      </c>
    </row>
    <row r="446" spans="1:4" x14ac:dyDescent="0.25">
      <c r="A446">
        <v>212</v>
      </c>
      <c r="B446">
        <v>212</v>
      </c>
      <c r="C446" t="s">
        <v>367</v>
      </c>
      <c r="D446">
        <v>65</v>
      </c>
    </row>
    <row r="447" spans="1:4" x14ac:dyDescent="0.25">
      <c r="A447">
        <v>223</v>
      </c>
      <c r="B447">
        <v>223</v>
      </c>
      <c r="C447" t="s">
        <v>384</v>
      </c>
      <c r="D447">
        <v>65</v>
      </c>
    </row>
    <row r="448" spans="1:4" x14ac:dyDescent="0.25">
      <c r="A448">
        <v>228</v>
      </c>
      <c r="B448">
        <v>228</v>
      </c>
      <c r="C448" t="s">
        <v>391</v>
      </c>
      <c r="D448">
        <v>65</v>
      </c>
    </row>
    <row r="449" spans="1:4" x14ac:dyDescent="0.25">
      <c r="A449">
        <v>238</v>
      </c>
      <c r="B449">
        <v>238</v>
      </c>
      <c r="C449" t="s">
        <v>404</v>
      </c>
      <c r="D449">
        <v>65</v>
      </c>
    </row>
    <row r="450" spans="1:4" x14ac:dyDescent="0.25">
      <c r="A450">
        <v>267</v>
      </c>
      <c r="B450">
        <v>267</v>
      </c>
      <c r="C450" t="s">
        <v>452</v>
      </c>
      <c r="D450">
        <v>65</v>
      </c>
    </row>
    <row r="451" spans="1:4" x14ac:dyDescent="0.25">
      <c r="A451">
        <v>269</v>
      </c>
      <c r="B451">
        <v>269</v>
      </c>
      <c r="C451" t="s">
        <v>454</v>
      </c>
      <c r="D451">
        <v>65</v>
      </c>
    </row>
    <row r="452" spans="1:4" x14ac:dyDescent="0.25">
      <c r="A452">
        <v>279</v>
      </c>
      <c r="B452">
        <v>279</v>
      </c>
      <c r="C452" t="s">
        <v>467</v>
      </c>
      <c r="D452">
        <v>65</v>
      </c>
    </row>
    <row r="453" spans="1:4" x14ac:dyDescent="0.25">
      <c r="A453">
        <v>283</v>
      </c>
      <c r="B453">
        <v>283</v>
      </c>
      <c r="C453" t="s">
        <v>473</v>
      </c>
      <c r="D453">
        <v>65</v>
      </c>
    </row>
    <row r="454" spans="1:4" x14ac:dyDescent="0.25">
      <c r="A454">
        <v>309</v>
      </c>
      <c r="B454">
        <v>309</v>
      </c>
      <c r="C454" t="s">
        <v>519</v>
      </c>
      <c r="D454">
        <v>65</v>
      </c>
    </row>
    <row r="455" spans="1:4" x14ac:dyDescent="0.25">
      <c r="A455">
        <v>315</v>
      </c>
      <c r="B455">
        <v>315</v>
      </c>
      <c r="C455" t="s">
        <v>530</v>
      </c>
      <c r="D455">
        <v>65</v>
      </c>
    </row>
    <row r="456" spans="1:4" x14ac:dyDescent="0.25">
      <c r="A456">
        <v>318</v>
      </c>
      <c r="B456">
        <v>318</v>
      </c>
      <c r="C456" t="s">
        <v>534</v>
      </c>
      <c r="D456">
        <v>65</v>
      </c>
    </row>
    <row r="457" spans="1:4" x14ac:dyDescent="0.25">
      <c r="A457">
        <v>336</v>
      </c>
      <c r="B457">
        <v>336</v>
      </c>
      <c r="C457" t="s">
        <v>565</v>
      </c>
      <c r="D457">
        <v>65</v>
      </c>
    </row>
    <row r="458" spans="1:4" x14ac:dyDescent="0.25">
      <c r="A458">
        <v>354</v>
      </c>
      <c r="B458">
        <v>354</v>
      </c>
      <c r="C458" t="s">
        <v>587</v>
      </c>
      <c r="D458">
        <v>65</v>
      </c>
    </row>
    <row r="459" spans="1:4" x14ac:dyDescent="0.25">
      <c r="A459">
        <v>358</v>
      </c>
      <c r="B459">
        <v>358</v>
      </c>
      <c r="C459" t="s">
        <v>592</v>
      </c>
      <c r="D459">
        <v>65</v>
      </c>
    </row>
    <row r="460" spans="1:4" x14ac:dyDescent="0.25">
      <c r="A460">
        <v>365</v>
      </c>
      <c r="B460">
        <v>365</v>
      </c>
      <c r="C460" t="s">
        <v>601</v>
      </c>
      <c r="D460">
        <v>65</v>
      </c>
    </row>
    <row r="461" spans="1:4" x14ac:dyDescent="0.25">
      <c r="A461">
        <v>402</v>
      </c>
      <c r="B461">
        <v>402</v>
      </c>
      <c r="C461" t="s">
        <v>660</v>
      </c>
      <c r="D461">
        <v>65</v>
      </c>
    </row>
    <row r="462" spans="1:4" x14ac:dyDescent="0.25">
      <c r="A462">
        <v>451</v>
      </c>
      <c r="B462">
        <v>451</v>
      </c>
      <c r="C462" t="s">
        <v>730</v>
      </c>
      <c r="D462">
        <v>65</v>
      </c>
    </row>
    <row r="463" spans="1:4" x14ac:dyDescent="0.25">
      <c r="A463">
        <v>471</v>
      </c>
      <c r="B463">
        <v>471</v>
      </c>
      <c r="C463" t="s">
        <v>753</v>
      </c>
      <c r="D463">
        <v>65</v>
      </c>
    </row>
    <row r="464" spans="1:4" x14ac:dyDescent="0.25">
      <c r="A464">
        <v>500</v>
      </c>
      <c r="B464">
        <v>500</v>
      </c>
      <c r="C464" t="s">
        <v>800</v>
      </c>
      <c r="D464">
        <v>65</v>
      </c>
    </row>
    <row r="465" spans="1:4" x14ac:dyDescent="0.25">
      <c r="A465">
        <v>520</v>
      </c>
      <c r="B465">
        <v>520</v>
      </c>
      <c r="C465" t="s">
        <v>821</v>
      </c>
      <c r="D465">
        <v>65</v>
      </c>
    </row>
    <row r="466" spans="1:4" x14ac:dyDescent="0.25">
      <c r="A466">
        <v>551</v>
      </c>
      <c r="B466">
        <v>551</v>
      </c>
      <c r="C466" t="s">
        <v>862</v>
      </c>
      <c r="D466">
        <v>65</v>
      </c>
    </row>
    <row r="467" spans="1:4" x14ac:dyDescent="0.25">
      <c r="A467">
        <v>568</v>
      </c>
      <c r="B467">
        <v>568</v>
      </c>
      <c r="C467" t="s">
        <v>880</v>
      </c>
      <c r="D467">
        <v>65</v>
      </c>
    </row>
    <row r="468" spans="1:4" x14ac:dyDescent="0.25">
      <c r="A468">
        <v>570</v>
      </c>
      <c r="B468">
        <v>570</v>
      </c>
      <c r="C468" t="s">
        <v>883</v>
      </c>
      <c r="D468">
        <v>65</v>
      </c>
    </row>
    <row r="469" spans="1:4" x14ac:dyDescent="0.25">
      <c r="A469">
        <v>576</v>
      </c>
      <c r="B469">
        <v>576</v>
      </c>
      <c r="C469" t="s">
        <v>891</v>
      </c>
      <c r="D469">
        <v>65</v>
      </c>
    </row>
    <row r="470" spans="1:4" x14ac:dyDescent="0.25">
      <c r="A470">
        <v>594</v>
      </c>
      <c r="B470">
        <v>594</v>
      </c>
      <c r="C470" t="s">
        <v>916</v>
      </c>
      <c r="D470">
        <v>65</v>
      </c>
    </row>
    <row r="471" spans="1:4" x14ac:dyDescent="0.25">
      <c r="A471">
        <v>595</v>
      </c>
      <c r="B471">
        <v>595</v>
      </c>
      <c r="C471" t="s">
        <v>918</v>
      </c>
      <c r="D471">
        <v>65</v>
      </c>
    </row>
    <row r="472" spans="1:4" x14ac:dyDescent="0.25">
      <c r="A472">
        <v>619</v>
      </c>
      <c r="B472">
        <v>619</v>
      </c>
      <c r="C472" t="s">
        <v>951</v>
      </c>
      <c r="D472">
        <v>65</v>
      </c>
    </row>
    <row r="473" spans="1:4" x14ac:dyDescent="0.25">
      <c r="A473">
        <v>631</v>
      </c>
      <c r="B473">
        <v>631</v>
      </c>
      <c r="C473" t="s">
        <v>966</v>
      </c>
      <c r="D473">
        <v>65</v>
      </c>
    </row>
    <row r="474" spans="1:4" x14ac:dyDescent="0.25">
      <c r="A474">
        <v>705</v>
      </c>
      <c r="B474">
        <v>705</v>
      </c>
      <c r="C474" t="s">
        <v>1072</v>
      </c>
      <c r="D474">
        <v>65</v>
      </c>
    </row>
    <row r="475" spans="1:4" x14ac:dyDescent="0.25">
      <c r="A475">
        <v>731</v>
      </c>
      <c r="B475">
        <v>731</v>
      </c>
      <c r="C475" t="s">
        <v>1105</v>
      </c>
      <c r="D475">
        <v>65</v>
      </c>
    </row>
    <row r="476" spans="1:4" x14ac:dyDescent="0.25">
      <c r="A476">
        <v>775</v>
      </c>
      <c r="B476">
        <v>775</v>
      </c>
      <c r="C476" t="s">
        <v>1149</v>
      </c>
      <c r="D476">
        <v>65</v>
      </c>
    </row>
    <row r="477" spans="1:4" x14ac:dyDescent="0.25">
      <c r="A477">
        <v>783</v>
      </c>
      <c r="B477">
        <v>783</v>
      </c>
      <c r="C477" t="s">
        <v>1157</v>
      </c>
      <c r="D477">
        <v>65</v>
      </c>
    </row>
    <row r="478" spans="1:4" x14ac:dyDescent="0.25">
      <c r="A478">
        <v>801</v>
      </c>
      <c r="B478">
        <v>801</v>
      </c>
      <c r="C478" t="s">
        <v>1175</v>
      </c>
      <c r="D478">
        <v>65</v>
      </c>
    </row>
    <row r="479" spans="1:4" x14ac:dyDescent="0.25">
      <c r="A479">
        <v>511</v>
      </c>
      <c r="B479">
        <v>511</v>
      </c>
      <c r="C479" t="s">
        <v>812</v>
      </c>
      <c r="D479">
        <v>64</v>
      </c>
    </row>
    <row r="480" spans="1:4" x14ac:dyDescent="0.25">
      <c r="A480">
        <v>513</v>
      </c>
      <c r="B480">
        <v>513</v>
      </c>
      <c r="C480" t="s">
        <v>814</v>
      </c>
      <c r="D480">
        <v>64</v>
      </c>
    </row>
    <row r="481" spans="1:4" x14ac:dyDescent="0.25">
      <c r="A481">
        <v>515</v>
      </c>
      <c r="B481">
        <v>515</v>
      </c>
      <c r="C481" t="s">
        <v>816</v>
      </c>
      <c r="D481">
        <v>64</v>
      </c>
    </row>
    <row r="482" spans="1:4" x14ac:dyDescent="0.25">
      <c r="A482">
        <v>535</v>
      </c>
      <c r="B482">
        <v>535</v>
      </c>
      <c r="C482" t="s">
        <v>843</v>
      </c>
      <c r="D482">
        <v>64</v>
      </c>
    </row>
    <row r="483" spans="1:4" x14ac:dyDescent="0.25">
      <c r="A483">
        <v>652</v>
      </c>
      <c r="B483">
        <v>652</v>
      </c>
      <c r="C483" t="s">
        <v>996</v>
      </c>
      <c r="D483">
        <v>64</v>
      </c>
    </row>
    <row r="484" spans="1:4" x14ac:dyDescent="0.25">
      <c r="A484">
        <v>118</v>
      </c>
      <c r="B484">
        <v>118</v>
      </c>
      <c r="C484" t="s">
        <v>228</v>
      </c>
      <c r="D484">
        <v>63</v>
      </c>
    </row>
    <row r="485" spans="1:4" x14ac:dyDescent="0.25">
      <c r="A485">
        <v>495</v>
      </c>
      <c r="B485">
        <v>495</v>
      </c>
      <c r="C485" t="s">
        <v>792</v>
      </c>
      <c r="D485">
        <v>63</v>
      </c>
    </row>
    <row r="486" spans="1:4" x14ac:dyDescent="0.25">
      <c r="A486">
        <v>670</v>
      </c>
      <c r="B486">
        <v>670</v>
      </c>
      <c r="C486" t="s">
        <v>1020</v>
      </c>
      <c r="D486">
        <v>63</v>
      </c>
    </row>
    <row r="487" spans="1:4" x14ac:dyDescent="0.25">
      <c r="A487">
        <v>739</v>
      </c>
      <c r="B487">
        <v>739</v>
      </c>
      <c r="C487" t="s">
        <v>1113</v>
      </c>
      <c r="D487">
        <v>63</v>
      </c>
    </row>
    <row r="488" spans="1:4" x14ac:dyDescent="0.25">
      <c r="A488">
        <v>661</v>
      </c>
      <c r="B488">
        <v>661</v>
      </c>
      <c r="C488" t="s">
        <v>1007</v>
      </c>
      <c r="D488">
        <v>62</v>
      </c>
    </row>
    <row r="489" spans="1:4" x14ac:dyDescent="0.25">
      <c r="A489">
        <v>762</v>
      </c>
      <c r="B489">
        <v>762</v>
      </c>
      <c r="C489" t="s">
        <v>1136</v>
      </c>
      <c r="D489">
        <v>62</v>
      </c>
    </row>
    <row r="490" spans="1:4" x14ac:dyDescent="0.25">
      <c r="A490">
        <v>248</v>
      </c>
      <c r="B490">
        <v>248</v>
      </c>
      <c r="C490" t="s">
        <v>417</v>
      </c>
      <c r="D490">
        <v>61</v>
      </c>
    </row>
    <row r="491" spans="1:4" x14ac:dyDescent="0.25">
      <c r="A491">
        <v>390</v>
      </c>
      <c r="B491">
        <v>390</v>
      </c>
      <c r="C491" t="s">
        <v>645</v>
      </c>
      <c r="D491">
        <v>61</v>
      </c>
    </row>
    <row r="492" spans="1:4" x14ac:dyDescent="0.25">
      <c r="A492">
        <v>797</v>
      </c>
      <c r="B492">
        <v>797</v>
      </c>
      <c r="C492" t="s">
        <v>1171</v>
      </c>
      <c r="D492">
        <v>61</v>
      </c>
    </row>
    <row r="493" spans="1:4" x14ac:dyDescent="0.25">
      <c r="A493">
        <v>2</v>
      </c>
      <c r="B493">
        <v>2</v>
      </c>
      <c r="C493" t="s">
        <v>56</v>
      </c>
      <c r="D493">
        <v>60</v>
      </c>
    </row>
    <row r="494" spans="1:4" x14ac:dyDescent="0.25">
      <c r="A494">
        <v>36</v>
      </c>
      <c r="B494">
        <v>36</v>
      </c>
      <c r="C494" t="s">
        <v>125</v>
      </c>
      <c r="D494">
        <v>60</v>
      </c>
    </row>
    <row r="495" spans="1:4" x14ac:dyDescent="0.25">
      <c r="A495">
        <v>58</v>
      </c>
      <c r="B495">
        <v>58</v>
      </c>
      <c r="C495" t="s">
        <v>147</v>
      </c>
      <c r="D495">
        <v>60</v>
      </c>
    </row>
    <row r="496" spans="1:4" x14ac:dyDescent="0.25">
      <c r="A496">
        <v>83</v>
      </c>
      <c r="B496">
        <v>83</v>
      </c>
      <c r="C496" t="s">
        <v>185</v>
      </c>
      <c r="D496">
        <v>60</v>
      </c>
    </row>
    <row r="497" spans="1:4" x14ac:dyDescent="0.25">
      <c r="A497">
        <v>110</v>
      </c>
      <c r="B497">
        <v>110</v>
      </c>
      <c r="C497" t="s">
        <v>216</v>
      </c>
      <c r="D497">
        <v>60</v>
      </c>
    </row>
    <row r="498" spans="1:4" x14ac:dyDescent="0.25">
      <c r="A498">
        <v>114</v>
      </c>
      <c r="B498">
        <v>114</v>
      </c>
      <c r="C498" t="s">
        <v>220</v>
      </c>
      <c r="D498">
        <v>60</v>
      </c>
    </row>
    <row r="499" spans="1:4" x14ac:dyDescent="0.25">
      <c r="A499">
        <v>116</v>
      </c>
      <c r="B499">
        <v>116</v>
      </c>
      <c r="C499" t="s">
        <v>224</v>
      </c>
      <c r="D499">
        <v>60</v>
      </c>
    </row>
    <row r="500" spans="1:4" x14ac:dyDescent="0.25">
      <c r="A500">
        <v>131</v>
      </c>
      <c r="B500">
        <v>131</v>
      </c>
      <c r="C500" t="s">
        <v>247</v>
      </c>
      <c r="D500">
        <v>60</v>
      </c>
    </row>
    <row r="501" spans="1:4" x14ac:dyDescent="0.25">
      <c r="A501">
        <v>153</v>
      </c>
      <c r="B501">
        <v>153</v>
      </c>
      <c r="C501" t="s">
        <v>286</v>
      </c>
      <c r="D501">
        <v>60</v>
      </c>
    </row>
    <row r="502" spans="1:4" x14ac:dyDescent="0.25">
      <c r="A502">
        <v>172</v>
      </c>
      <c r="B502">
        <v>172</v>
      </c>
      <c r="C502" t="s">
        <v>310</v>
      </c>
      <c r="D502">
        <v>60</v>
      </c>
    </row>
    <row r="503" spans="1:4" x14ac:dyDescent="0.25">
      <c r="A503">
        <v>233</v>
      </c>
      <c r="B503">
        <v>233</v>
      </c>
      <c r="C503" t="s">
        <v>397</v>
      </c>
      <c r="D503">
        <v>60</v>
      </c>
    </row>
    <row r="504" spans="1:4" x14ac:dyDescent="0.25">
      <c r="A504">
        <v>260</v>
      </c>
      <c r="B504">
        <v>260</v>
      </c>
      <c r="C504" t="s">
        <v>442</v>
      </c>
      <c r="D504">
        <v>60</v>
      </c>
    </row>
    <row r="505" spans="1:4" x14ac:dyDescent="0.25">
      <c r="A505">
        <v>263</v>
      </c>
      <c r="B505">
        <v>263</v>
      </c>
      <c r="C505" t="s">
        <v>447</v>
      </c>
      <c r="D505">
        <v>60</v>
      </c>
    </row>
    <row r="506" spans="1:4" x14ac:dyDescent="0.25">
      <c r="A506">
        <v>274</v>
      </c>
      <c r="B506">
        <v>274</v>
      </c>
      <c r="C506" t="s">
        <v>460</v>
      </c>
      <c r="D506">
        <v>60</v>
      </c>
    </row>
    <row r="507" spans="1:4" x14ac:dyDescent="0.25">
      <c r="A507">
        <v>284</v>
      </c>
      <c r="B507">
        <v>284</v>
      </c>
      <c r="C507" t="s">
        <v>475</v>
      </c>
      <c r="D507">
        <v>60</v>
      </c>
    </row>
    <row r="508" spans="1:4" x14ac:dyDescent="0.25">
      <c r="A508">
        <v>307</v>
      </c>
      <c r="B508">
        <v>307</v>
      </c>
      <c r="C508" t="s">
        <v>515</v>
      </c>
      <c r="D508">
        <v>60</v>
      </c>
    </row>
    <row r="509" spans="1:4" x14ac:dyDescent="0.25">
      <c r="A509">
        <v>320</v>
      </c>
      <c r="B509">
        <v>320</v>
      </c>
      <c r="C509" t="s">
        <v>538</v>
      </c>
      <c r="D509">
        <v>60</v>
      </c>
    </row>
    <row r="510" spans="1:4" x14ac:dyDescent="0.25">
      <c r="A510">
        <v>321</v>
      </c>
      <c r="B510">
        <v>321</v>
      </c>
      <c r="C510" t="s">
        <v>540</v>
      </c>
      <c r="D510">
        <v>60</v>
      </c>
    </row>
    <row r="511" spans="1:4" x14ac:dyDescent="0.25">
      <c r="A511">
        <v>325</v>
      </c>
      <c r="B511">
        <v>325</v>
      </c>
      <c r="C511" t="s">
        <v>547</v>
      </c>
      <c r="D511">
        <v>60</v>
      </c>
    </row>
    <row r="512" spans="1:4" x14ac:dyDescent="0.25">
      <c r="A512">
        <v>327</v>
      </c>
      <c r="B512">
        <v>327</v>
      </c>
      <c r="C512" t="s">
        <v>549</v>
      </c>
      <c r="D512">
        <v>60</v>
      </c>
    </row>
    <row r="513" spans="1:4" x14ac:dyDescent="0.25">
      <c r="A513">
        <v>339</v>
      </c>
      <c r="B513">
        <v>339</v>
      </c>
      <c r="C513" t="s">
        <v>569</v>
      </c>
      <c r="D513">
        <v>60</v>
      </c>
    </row>
    <row r="514" spans="1:4" x14ac:dyDescent="0.25">
      <c r="A514">
        <v>340</v>
      </c>
      <c r="B514">
        <v>340</v>
      </c>
      <c r="C514" t="s">
        <v>570</v>
      </c>
      <c r="D514">
        <v>60</v>
      </c>
    </row>
    <row r="515" spans="1:4" x14ac:dyDescent="0.25">
      <c r="A515">
        <v>395</v>
      </c>
      <c r="B515">
        <v>395</v>
      </c>
      <c r="C515" t="s">
        <v>650</v>
      </c>
      <c r="D515">
        <v>60</v>
      </c>
    </row>
    <row r="516" spans="1:4" x14ac:dyDescent="0.25">
      <c r="A516">
        <v>396</v>
      </c>
      <c r="B516">
        <v>396</v>
      </c>
      <c r="C516" t="s">
        <v>654</v>
      </c>
      <c r="D516">
        <v>60</v>
      </c>
    </row>
    <row r="517" spans="1:4" x14ac:dyDescent="0.25">
      <c r="A517">
        <v>404</v>
      </c>
      <c r="B517">
        <v>404</v>
      </c>
      <c r="C517" t="s">
        <v>663</v>
      </c>
      <c r="D517">
        <v>60</v>
      </c>
    </row>
    <row r="518" spans="1:4" x14ac:dyDescent="0.25">
      <c r="A518">
        <v>439</v>
      </c>
      <c r="B518">
        <v>439</v>
      </c>
      <c r="C518" t="s">
        <v>712</v>
      </c>
      <c r="D518">
        <v>60</v>
      </c>
    </row>
    <row r="519" spans="1:4" x14ac:dyDescent="0.25">
      <c r="A519">
        <v>447</v>
      </c>
      <c r="B519">
        <v>447</v>
      </c>
      <c r="C519" t="s">
        <v>723</v>
      </c>
      <c r="D519">
        <v>60</v>
      </c>
    </row>
    <row r="520" spans="1:4" x14ac:dyDescent="0.25">
      <c r="A520">
        <v>460</v>
      </c>
      <c r="B520">
        <v>460</v>
      </c>
      <c r="C520" t="s">
        <v>740</v>
      </c>
      <c r="D520">
        <v>60</v>
      </c>
    </row>
    <row r="521" spans="1:4" x14ac:dyDescent="0.25">
      <c r="A521">
        <v>462</v>
      </c>
      <c r="B521">
        <v>462</v>
      </c>
      <c r="C521" t="s">
        <v>743</v>
      </c>
      <c r="D521">
        <v>60</v>
      </c>
    </row>
    <row r="522" spans="1:4" x14ac:dyDescent="0.25">
      <c r="A522">
        <v>502</v>
      </c>
      <c r="B522">
        <v>502</v>
      </c>
      <c r="C522" t="s">
        <v>802</v>
      </c>
      <c r="D522">
        <v>60</v>
      </c>
    </row>
    <row r="523" spans="1:4" x14ac:dyDescent="0.25">
      <c r="A523">
        <v>507</v>
      </c>
      <c r="B523">
        <v>507</v>
      </c>
      <c r="C523" t="s">
        <v>807</v>
      </c>
      <c r="D523">
        <v>60</v>
      </c>
    </row>
    <row r="524" spans="1:4" x14ac:dyDescent="0.25">
      <c r="A524">
        <v>556</v>
      </c>
      <c r="B524">
        <v>556</v>
      </c>
      <c r="C524" t="s">
        <v>867</v>
      </c>
      <c r="D524">
        <v>60</v>
      </c>
    </row>
    <row r="525" spans="1:4" x14ac:dyDescent="0.25">
      <c r="A525">
        <v>588</v>
      </c>
      <c r="B525">
        <v>588</v>
      </c>
      <c r="C525" t="s">
        <v>907</v>
      </c>
      <c r="D525">
        <v>60</v>
      </c>
    </row>
    <row r="526" spans="1:4" x14ac:dyDescent="0.25">
      <c r="A526">
        <v>593</v>
      </c>
      <c r="B526">
        <v>593</v>
      </c>
      <c r="C526" t="s">
        <v>915</v>
      </c>
      <c r="D526">
        <v>60</v>
      </c>
    </row>
    <row r="527" spans="1:4" x14ac:dyDescent="0.25">
      <c r="A527">
        <v>602</v>
      </c>
      <c r="B527">
        <v>602</v>
      </c>
      <c r="C527" t="s">
        <v>928</v>
      </c>
      <c r="D527">
        <v>60</v>
      </c>
    </row>
    <row r="528" spans="1:4" x14ac:dyDescent="0.25">
      <c r="A528">
        <v>624</v>
      </c>
      <c r="B528">
        <v>624</v>
      </c>
      <c r="C528" t="s">
        <v>958</v>
      </c>
      <c r="D528">
        <v>60</v>
      </c>
    </row>
    <row r="529" spans="1:5" x14ac:dyDescent="0.25">
      <c r="A529">
        <v>627</v>
      </c>
      <c r="B529">
        <v>627</v>
      </c>
      <c r="C529" t="s">
        <v>962</v>
      </c>
      <c r="D529">
        <v>60</v>
      </c>
    </row>
    <row r="530" spans="1:5" x14ac:dyDescent="0.25">
      <c r="A530">
        <v>629</v>
      </c>
      <c r="B530">
        <v>629</v>
      </c>
      <c r="C530" t="s">
        <v>964</v>
      </c>
      <c r="D530">
        <v>60</v>
      </c>
    </row>
    <row r="531" spans="1:5" x14ac:dyDescent="0.25">
      <c r="A531">
        <v>636</v>
      </c>
      <c r="B531">
        <v>636</v>
      </c>
      <c r="C531" t="s">
        <v>975</v>
      </c>
      <c r="D531">
        <v>60</v>
      </c>
    </row>
    <row r="532" spans="1:5" x14ac:dyDescent="0.25">
      <c r="A532">
        <v>653</v>
      </c>
      <c r="B532">
        <v>653</v>
      </c>
      <c r="C532" t="s">
        <v>998</v>
      </c>
      <c r="D532">
        <v>60</v>
      </c>
    </row>
    <row r="533" spans="1:5" x14ac:dyDescent="0.25">
      <c r="A533">
        <v>681</v>
      </c>
      <c r="B533">
        <v>681</v>
      </c>
      <c r="C533" t="s">
        <v>1037</v>
      </c>
      <c r="D533">
        <v>60</v>
      </c>
      <c r="E533" t="s">
        <v>1476</v>
      </c>
    </row>
    <row r="534" spans="1:5" x14ac:dyDescent="0.25">
      <c r="A534">
        <v>681</v>
      </c>
      <c r="B534">
        <v>681</v>
      </c>
      <c r="C534" t="s">
        <v>1037</v>
      </c>
      <c r="D534">
        <v>60</v>
      </c>
      <c r="E534" t="s">
        <v>1477</v>
      </c>
    </row>
    <row r="535" spans="1:5" x14ac:dyDescent="0.25">
      <c r="A535">
        <v>688</v>
      </c>
      <c r="B535">
        <v>688</v>
      </c>
      <c r="C535" t="s">
        <v>1046</v>
      </c>
      <c r="D535">
        <v>60</v>
      </c>
    </row>
    <row r="536" spans="1:5" x14ac:dyDescent="0.25">
      <c r="A536">
        <v>700</v>
      </c>
      <c r="B536">
        <v>700</v>
      </c>
      <c r="C536" t="s">
        <v>1063</v>
      </c>
      <c r="D536">
        <v>60</v>
      </c>
    </row>
    <row r="537" spans="1:5" x14ac:dyDescent="0.25">
      <c r="A537">
        <v>727</v>
      </c>
      <c r="B537">
        <v>727</v>
      </c>
      <c r="C537" t="s">
        <v>1101</v>
      </c>
      <c r="D537">
        <v>60</v>
      </c>
    </row>
    <row r="538" spans="1:5" x14ac:dyDescent="0.25">
      <c r="A538">
        <v>730</v>
      </c>
      <c r="B538">
        <v>730</v>
      </c>
      <c r="C538" t="s">
        <v>1104</v>
      </c>
      <c r="D538">
        <v>60</v>
      </c>
    </row>
    <row r="539" spans="1:5" x14ac:dyDescent="0.25">
      <c r="A539">
        <v>733</v>
      </c>
      <c r="B539">
        <v>733</v>
      </c>
      <c r="C539" t="s">
        <v>1107</v>
      </c>
      <c r="D539">
        <v>60</v>
      </c>
    </row>
    <row r="540" spans="1:5" x14ac:dyDescent="0.25">
      <c r="A540">
        <v>744</v>
      </c>
      <c r="B540">
        <v>744</v>
      </c>
      <c r="C540" t="s">
        <v>1118</v>
      </c>
      <c r="D540">
        <v>60</v>
      </c>
    </row>
    <row r="541" spans="1:5" x14ac:dyDescent="0.25">
      <c r="A541">
        <v>760</v>
      </c>
      <c r="B541">
        <v>760</v>
      </c>
      <c r="C541" t="s">
        <v>1134</v>
      </c>
      <c r="D541">
        <v>60</v>
      </c>
    </row>
    <row r="542" spans="1:5" x14ac:dyDescent="0.25">
      <c r="A542">
        <v>765</v>
      </c>
      <c r="B542">
        <v>765</v>
      </c>
      <c r="C542" t="s">
        <v>1139</v>
      </c>
      <c r="D542">
        <v>60</v>
      </c>
    </row>
    <row r="543" spans="1:5" x14ac:dyDescent="0.25">
      <c r="A543">
        <v>774</v>
      </c>
      <c r="B543">
        <v>774</v>
      </c>
      <c r="C543" t="s">
        <v>1148</v>
      </c>
      <c r="D543">
        <v>60</v>
      </c>
      <c r="E543" t="s">
        <v>1478</v>
      </c>
    </row>
    <row r="544" spans="1:5" x14ac:dyDescent="0.25">
      <c r="A544">
        <v>583</v>
      </c>
      <c r="B544">
        <v>583</v>
      </c>
      <c r="C544" t="s">
        <v>900</v>
      </c>
      <c r="D544">
        <v>59</v>
      </c>
    </row>
    <row r="545" spans="1:4" x14ac:dyDescent="0.25">
      <c r="A545">
        <v>693</v>
      </c>
      <c r="B545">
        <v>693</v>
      </c>
      <c r="C545" t="s">
        <v>1051</v>
      </c>
      <c r="D545">
        <v>59</v>
      </c>
    </row>
    <row r="546" spans="1:4" x14ac:dyDescent="0.25">
      <c r="A546">
        <v>772</v>
      </c>
      <c r="B546">
        <v>772</v>
      </c>
      <c r="C546" t="s">
        <v>1146</v>
      </c>
      <c r="D546">
        <v>59</v>
      </c>
    </row>
    <row r="547" spans="1:4" x14ac:dyDescent="0.25">
      <c r="A547">
        <v>8</v>
      </c>
      <c r="B547">
        <v>8</v>
      </c>
      <c r="C547" t="s">
        <v>76</v>
      </c>
      <c r="D547">
        <v>58</v>
      </c>
    </row>
    <row r="548" spans="1:4" x14ac:dyDescent="0.25">
      <c r="A548">
        <v>159</v>
      </c>
      <c r="B548">
        <v>159</v>
      </c>
      <c r="C548" t="s">
        <v>292</v>
      </c>
      <c r="D548">
        <v>58</v>
      </c>
    </row>
    <row r="549" spans="1:4" x14ac:dyDescent="0.25">
      <c r="A549">
        <v>408</v>
      </c>
      <c r="B549">
        <v>408</v>
      </c>
      <c r="C549" t="s">
        <v>669</v>
      </c>
      <c r="D549">
        <v>58</v>
      </c>
    </row>
    <row r="550" spans="1:4" x14ac:dyDescent="0.25">
      <c r="A550">
        <v>409</v>
      </c>
      <c r="B550">
        <v>409</v>
      </c>
      <c r="C550" t="s">
        <v>670</v>
      </c>
      <c r="D550">
        <v>58</v>
      </c>
    </row>
    <row r="551" spans="1:4" x14ac:dyDescent="0.25">
      <c r="A551">
        <v>560</v>
      </c>
      <c r="B551">
        <v>560</v>
      </c>
      <c r="C551" t="s">
        <v>871</v>
      </c>
      <c r="D551">
        <v>58</v>
      </c>
    </row>
    <row r="552" spans="1:4" x14ac:dyDescent="0.25">
      <c r="A552">
        <v>634</v>
      </c>
      <c r="B552">
        <v>634</v>
      </c>
      <c r="C552" t="s">
        <v>970</v>
      </c>
      <c r="D552">
        <v>58</v>
      </c>
    </row>
    <row r="553" spans="1:4" x14ac:dyDescent="0.25">
      <c r="A553">
        <v>675</v>
      </c>
      <c r="B553">
        <v>675</v>
      </c>
      <c r="C553" t="s">
        <v>1029</v>
      </c>
      <c r="D553">
        <v>58</v>
      </c>
    </row>
    <row r="554" spans="1:4" x14ac:dyDescent="0.25">
      <c r="A554">
        <v>699</v>
      </c>
      <c r="B554">
        <v>699</v>
      </c>
      <c r="C554" t="s">
        <v>1059</v>
      </c>
      <c r="D554">
        <v>58</v>
      </c>
    </row>
    <row r="555" spans="1:4" x14ac:dyDescent="0.25">
      <c r="A555">
        <v>543</v>
      </c>
      <c r="B555">
        <v>543</v>
      </c>
      <c r="C555" t="s">
        <v>853</v>
      </c>
      <c r="D555">
        <v>57</v>
      </c>
    </row>
    <row r="556" spans="1:4" x14ac:dyDescent="0.25">
      <c r="A556">
        <v>610</v>
      </c>
      <c r="B556">
        <v>610</v>
      </c>
      <c r="C556" t="s">
        <v>938</v>
      </c>
      <c r="D556">
        <v>57</v>
      </c>
    </row>
    <row r="557" spans="1:4" x14ac:dyDescent="0.25">
      <c r="A557">
        <v>651</v>
      </c>
      <c r="B557">
        <v>651</v>
      </c>
      <c r="C557" t="s">
        <v>995</v>
      </c>
      <c r="D557">
        <v>57</v>
      </c>
    </row>
    <row r="558" spans="1:4" x14ac:dyDescent="0.25">
      <c r="A558">
        <v>659</v>
      </c>
      <c r="B558">
        <v>659</v>
      </c>
      <c r="C558" t="s">
        <v>1004</v>
      </c>
      <c r="D558">
        <v>57</v>
      </c>
    </row>
    <row r="559" spans="1:4" x14ac:dyDescent="0.25">
      <c r="A559">
        <v>16</v>
      </c>
      <c r="B559">
        <v>16</v>
      </c>
      <c r="C559" t="s">
        <v>97</v>
      </c>
      <c r="D559">
        <v>56</v>
      </c>
    </row>
    <row r="560" spans="1:4" x14ac:dyDescent="0.25">
      <c r="A560">
        <v>30</v>
      </c>
      <c r="B560">
        <v>30</v>
      </c>
      <c r="C560" t="s">
        <v>116</v>
      </c>
      <c r="D560">
        <v>56</v>
      </c>
    </row>
    <row r="561" spans="1:5" x14ac:dyDescent="0.25">
      <c r="A561">
        <v>389</v>
      </c>
      <c r="B561">
        <v>389</v>
      </c>
      <c r="C561" t="s">
        <v>643</v>
      </c>
      <c r="D561">
        <v>56</v>
      </c>
    </row>
    <row r="562" spans="1:5" x14ac:dyDescent="0.25">
      <c r="A562">
        <v>709</v>
      </c>
      <c r="B562">
        <v>709</v>
      </c>
      <c r="C562" t="s">
        <v>1077</v>
      </c>
      <c r="D562">
        <v>56</v>
      </c>
    </row>
    <row r="563" spans="1:5" x14ac:dyDescent="0.25">
      <c r="A563">
        <v>710</v>
      </c>
      <c r="B563">
        <v>710</v>
      </c>
      <c r="C563" t="s">
        <v>1078</v>
      </c>
      <c r="D563">
        <v>56</v>
      </c>
      <c r="E563" t="s">
        <v>1415</v>
      </c>
    </row>
    <row r="564" spans="1:5" x14ac:dyDescent="0.25">
      <c r="A564">
        <v>23</v>
      </c>
      <c r="B564">
        <v>23</v>
      </c>
      <c r="C564" t="s">
        <v>107</v>
      </c>
      <c r="D564">
        <v>55</v>
      </c>
    </row>
    <row r="565" spans="1:5" x14ac:dyDescent="0.25">
      <c r="A565">
        <v>41</v>
      </c>
      <c r="B565">
        <v>41</v>
      </c>
      <c r="C565" t="s">
        <v>131</v>
      </c>
      <c r="D565">
        <v>55</v>
      </c>
    </row>
    <row r="566" spans="1:5" x14ac:dyDescent="0.25">
      <c r="A566">
        <v>54</v>
      </c>
      <c r="B566">
        <v>54</v>
      </c>
      <c r="C566" t="s">
        <v>142</v>
      </c>
      <c r="D566">
        <v>55</v>
      </c>
    </row>
    <row r="567" spans="1:5" x14ac:dyDescent="0.25">
      <c r="A567">
        <v>68</v>
      </c>
      <c r="B567">
        <v>68</v>
      </c>
      <c r="C567" t="s">
        <v>164</v>
      </c>
      <c r="D567">
        <v>55</v>
      </c>
    </row>
    <row r="568" spans="1:5" x14ac:dyDescent="0.25">
      <c r="A568">
        <v>70</v>
      </c>
      <c r="B568">
        <v>70</v>
      </c>
      <c r="C568" t="s">
        <v>166</v>
      </c>
      <c r="D568">
        <v>55</v>
      </c>
    </row>
    <row r="569" spans="1:5" x14ac:dyDescent="0.25">
      <c r="A569">
        <v>103</v>
      </c>
      <c r="B569">
        <v>103</v>
      </c>
      <c r="C569" t="s">
        <v>1479</v>
      </c>
      <c r="D569">
        <v>55</v>
      </c>
    </row>
    <row r="570" spans="1:5" x14ac:dyDescent="0.25">
      <c r="A570">
        <v>133</v>
      </c>
      <c r="B570">
        <v>133</v>
      </c>
      <c r="C570" t="s">
        <v>252</v>
      </c>
      <c r="D570">
        <v>55</v>
      </c>
    </row>
    <row r="571" spans="1:5" x14ac:dyDescent="0.25">
      <c r="A571">
        <v>139</v>
      </c>
      <c r="B571">
        <v>139</v>
      </c>
      <c r="C571" t="s">
        <v>260</v>
      </c>
      <c r="D571">
        <v>55</v>
      </c>
    </row>
    <row r="572" spans="1:5" x14ac:dyDescent="0.25">
      <c r="A572">
        <v>140</v>
      </c>
      <c r="B572">
        <v>140</v>
      </c>
      <c r="C572" t="s">
        <v>261</v>
      </c>
      <c r="D572">
        <v>55</v>
      </c>
    </row>
    <row r="573" spans="1:5" x14ac:dyDescent="0.25">
      <c r="A573">
        <v>165</v>
      </c>
      <c r="B573">
        <v>165</v>
      </c>
      <c r="C573" t="s">
        <v>300</v>
      </c>
      <c r="D573">
        <v>55</v>
      </c>
    </row>
    <row r="574" spans="1:5" x14ac:dyDescent="0.25">
      <c r="A574">
        <v>181</v>
      </c>
      <c r="B574">
        <v>181</v>
      </c>
      <c r="C574" t="s">
        <v>320</v>
      </c>
      <c r="D574">
        <v>55</v>
      </c>
    </row>
    <row r="575" spans="1:5" x14ac:dyDescent="0.25">
      <c r="A575">
        <v>217</v>
      </c>
      <c r="B575">
        <v>217</v>
      </c>
      <c r="C575" t="s">
        <v>376</v>
      </c>
      <c r="D575">
        <v>55</v>
      </c>
    </row>
    <row r="576" spans="1:5" x14ac:dyDescent="0.25">
      <c r="A576">
        <v>242</v>
      </c>
      <c r="B576">
        <v>242</v>
      </c>
      <c r="C576" t="s">
        <v>409</v>
      </c>
      <c r="D576">
        <v>55</v>
      </c>
    </row>
    <row r="577" spans="1:5" x14ac:dyDescent="0.25">
      <c r="A577">
        <v>256</v>
      </c>
      <c r="B577">
        <v>256</v>
      </c>
      <c r="C577" t="s">
        <v>434</v>
      </c>
      <c r="D577">
        <v>55</v>
      </c>
    </row>
    <row r="578" spans="1:5" x14ac:dyDescent="0.25">
      <c r="A578">
        <v>317</v>
      </c>
      <c r="B578">
        <v>317</v>
      </c>
      <c r="C578" t="s">
        <v>533</v>
      </c>
      <c r="D578">
        <v>55</v>
      </c>
    </row>
    <row r="579" spans="1:5" x14ac:dyDescent="0.25">
      <c r="A579">
        <v>332</v>
      </c>
      <c r="B579">
        <v>332</v>
      </c>
      <c r="C579" t="s">
        <v>556</v>
      </c>
      <c r="D579">
        <v>55</v>
      </c>
    </row>
    <row r="580" spans="1:5" x14ac:dyDescent="0.25">
      <c r="A580">
        <v>342</v>
      </c>
      <c r="B580">
        <v>342</v>
      </c>
      <c r="C580" t="s">
        <v>572</v>
      </c>
      <c r="D580">
        <v>55</v>
      </c>
    </row>
    <row r="581" spans="1:5" x14ac:dyDescent="0.25">
      <c r="A581">
        <v>343</v>
      </c>
      <c r="B581">
        <v>343</v>
      </c>
      <c r="C581" t="s">
        <v>573</v>
      </c>
      <c r="D581">
        <v>55</v>
      </c>
    </row>
    <row r="582" spans="1:5" x14ac:dyDescent="0.25">
      <c r="A582">
        <v>369</v>
      </c>
      <c r="B582">
        <v>369</v>
      </c>
      <c r="C582" t="s">
        <v>607</v>
      </c>
      <c r="D582">
        <v>55</v>
      </c>
    </row>
    <row r="583" spans="1:5" x14ac:dyDescent="0.25">
      <c r="A583">
        <v>406</v>
      </c>
      <c r="B583">
        <v>406</v>
      </c>
      <c r="C583" t="s">
        <v>667</v>
      </c>
      <c r="D583">
        <v>55</v>
      </c>
    </row>
    <row r="584" spans="1:5" x14ac:dyDescent="0.25">
      <c r="A584">
        <v>499</v>
      </c>
      <c r="B584">
        <v>499</v>
      </c>
      <c r="C584" t="s">
        <v>799</v>
      </c>
      <c r="D584">
        <v>55</v>
      </c>
    </row>
    <row r="585" spans="1:5" x14ac:dyDescent="0.25">
      <c r="A585">
        <v>506</v>
      </c>
      <c r="B585">
        <v>506</v>
      </c>
      <c r="C585" t="s">
        <v>806</v>
      </c>
      <c r="D585">
        <v>55</v>
      </c>
    </row>
    <row r="586" spans="1:5" x14ac:dyDescent="0.25">
      <c r="A586">
        <v>555</v>
      </c>
      <c r="B586">
        <v>555</v>
      </c>
      <c r="C586" t="s">
        <v>866</v>
      </c>
      <c r="D586">
        <v>55</v>
      </c>
      <c r="E586" t="s">
        <v>1480</v>
      </c>
    </row>
    <row r="587" spans="1:5" x14ac:dyDescent="0.25">
      <c r="A587">
        <v>557</v>
      </c>
      <c r="B587">
        <v>557</v>
      </c>
      <c r="C587" t="s">
        <v>868</v>
      </c>
      <c r="D587">
        <v>55</v>
      </c>
    </row>
    <row r="588" spans="1:5" x14ac:dyDescent="0.25">
      <c r="A588">
        <v>575</v>
      </c>
      <c r="B588">
        <v>575</v>
      </c>
      <c r="C588" t="s">
        <v>890</v>
      </c>
      <c r="D588">
        <v>55</v>
      </c>
    </row>
    <row r="589" spans="1:5" x14ac:dyDescent="0.25">
      <c r="A589">
        <v>580</v>
      </c>
      <c r="B589">
        <v>580</v>
      </c>
      <c r="C589" t="s">
        <v>896</v>
      </c>
      <c r="D589">
        <v>55</v>
      </c>
    </row>
    <row r="590" spans="1:5" x14ac:dyDescent="0.25">
      <c r="A590">
        <v>608</v>
      </c>
      <c r="B590">
        <v>608</v>
      </c>
      <c r="C590" t="s">
        <v>936</v>
      </c>
      <c r="D590">
        <v>55</v>
      </c>
    </row>
    <row r="591" spans="1:5" x14ac:dyDescent="0.25">
      <c r="A591">
        <v>623</v>
      </c>
      <c r="B591">
        <v>623</v>
      </c>
      <c r="C591" t="s">
        <v>957</v>
      </c>
      <c r="D591">
        <v>55</v>
      </c>
    </row>
    <row r="592" spans="1:5" x14ac:dyDescent="0.25">
      <c r="A592">
        <v>626</v>
      </c>
      <c r="B592">
        <v>626</v>
      </c>
      <c r="C592" t="s">
        <v>960</v>
      </c>
      <c r="D592">
        <v>55</v>
      </c>
    </row>
    <row r="593" spans="1:5" x14ac:dyDescent="0.25">
      <c r="A593">
        <v>711</v>
      </c>
      <c r="B593">
        <v>711</v>
      </c>
      <c r="C593" t="s">
        <v>1080</v>
      </c>
      <c r="D593">
        <v>54</v>
      </c>
      <c r="E593" t="s">
        <v>1481</v>
      </c>
    </row>
    <row r="594" spans="1:5" x14ac:dyDescent="0.25">
      <c r="A594">
        <v>367</v>
      </c>
      <c r="B594">
        <v>367</v>
      </c>
      <c r="C594" t="s">
        <v>605</v>
      </c>
      <c r="D594">
        <v>52</v>
      </c>
    </row>
    <row r="595" spans="1:5" x14ac:dyDescent="0.25">
      <c r="A595">
        <v>368</v>
      </c>
      <c r="B595">
        <v>368</v>
      </c>
      <c r="C595" t="s">
        <v>606</v>
      </c>
      <c r="D595">
        <v>52</v>
      </c>
    </row>
    <row r="596" spans="1:5" x14ac:dyDescent="0.25">
      <c r="A596">
        <v>672</v>
      </c>
      <c r="B596">
        <v>672</v>
      </c>
      <c r="C596" t="s">
        <v>1025</v>
      </c>
      <c r="D596">
        <v>52</v>
      </c>
    </row>
    <row r="597" spans="1:5" x14ac:dyDescent="0.25">
      <c r="A597">
        <v>723</v>
      </c>
      <c r="B597">
        <v>723</v>
      </c>
      <c r="C597" t="s">
        <v>1097</v>
      </c>
      <c r="D597">
        <v>52</v>
      </c>
    </row>
    <row r="598" spans="1:5" x14ac:dyDescent="0.25">
      <c r="A598">
        <v>247</v>
      </c>
      <c r="B598">
        <v>247</v>
      </c>
      <c r="C598" t="s">
        <v>416</v>
      </c>
      <c r="D598">
        <v>51</v>
      </c>
    </row>
    <row r="599" spans="1:5" x14ac:dyDescent="0.25">
      <c r="A599">
        <v>357</v>
      </c>
      <c r="B599">
        <v>357</v>
      </c>
      <c r="C599" t="s">
        <v>591</v>
      </c>
      <c r="D599">
        <v>51</v>
      </c>
    </row>
    <row r="600" spans="1:5" x14ac:dyDescent="0.25">
      <c r="A600">
        <v>710</v>
      </c>
      <c r="B600">
        <v>710</v>
      </c>
      <c r="C600" t="s">
        <v>1078</v>
      </c>
      <c r="D600">
        <v>51</v>
      </c>
      <c r="E600" t="s">
        <v>1444</v>
      </c>
    </row>
    <row r="601" spans="1:5" x14ac:dyDescent="0.25">
      <c r="A601">
        <v>13</v>
      </c>
      <c r="B601">
        <v>13</v>
      </c>
      <c r="C601" t="s">
        <v>93</v>
      </c>
      <c r="D601">
        <v>50</v>
      </c>
    </row>
    <row r="602" spans="1:5" x14ac:dyDescent="0.25">
      <c r="A602">
        <v>32</v>
      </c>
      <c r="B602">
        <v>32</v>
      </c>
      <c r="C602" t="s">
        <v>120</v>
      </c>
      <c r="D602">
        <v>50</v>
      </c>
    </row>
    <row r="603" spans="1:5" x14ac:dyDescent="0.25">
      <c r="A603">
        <v>45</v>
      </c>
      <c r="B603">
        <v>45</v>
      </c>
      <c r="C603" t="s">
        <v>137</v>
      </c>
      <c r="D603">
        <v>50</v>
      </c>
    </row>
    <row r="604" spans="1:5" x14ac:dyDescent="0.25">
      <c r="A604">
        <v>89</v>
      </c>
      <c r="B604">
        <v>89</v>
      </c>
      <c r="C604" t="s">
        <v>1482</v>
      </c>
      <c r="D604">
        <v>50</v>
      </c>
    </row>
    <row r="605" spans="1:5" x14ac:dyDescent="0.25">
      <c r="A605">
        <v>89</v>
      </c>
      <c r="B605" t="s">
        <v>1483</v>
      </c>
      <c r="C605" t="s">
        <v>1484</v>
      </c>
      <c r="D605">
        <v>50</v>
      </c>
    </row>
    <row r="606" spans="1:5" x14ac:dyDescent="0.25">
      <c r="A606">
        <v>98</v>
      </c>
      <c r="B606">
        <v>98</v>
      </c>
      <c r="C606" t="s">
        <v>204</v>
      </c>
      <c r="D606">
        <v>50</v>
      </c>
    </row>
    <row r="607" spans="1:5" x14ac:dyDescent="0.25">
      <c r="A607">
        <v>113</v>
      </c>
      <c r="B607">
        <v>113</v>
      </c>
      <c r="C607" t="s">
        <v>219</v>
      </c>
      <c r="D607">
        <v>50</v>
      </c>
    </row>
    <row r="608" spans="1:5" x14ac:dyDescent="0.25">
      <c r="A608">
        <v>147</v>
      </c>
      <c r="B608">
        <v>147</v>
      </c>
      <c r="C608" t="s">
        <v>274</v>
      </c>
      <c r="D608">
        <v>50</v>
      </c>
    </row>
    <row r="609" spans="1:4" x14ac:dyDescent="0.25">
      <c r="A609">
        <v>163</v>
      </c>
      <c r="B609">
        <v>163</v>
      </c>
      <c r="C609" t="s">
        <v>297</v>
      </c>
      <c r="D609">
        <v>50</v>
      </c>
    </row>
    <row r="610" spans="1:4" x14ac:dyDescent="0.25">
      <c r="A610">
        <v>182</v>
      </c>
      <c r="B610">
        <v>182</v>
      </c>
      <c r="C610" t="s">
        <v>323</v>
      </c>
      <c r="D610">
        <v>50</v>
      </c>
    </row>
    <row r="611" spans="1:4" x14ac:dyDescent="0.25">
      <c r="A611">
        <v>184</v>
      </c>
      <c r="B611">
        <v>184</v>
      </c>
      <c r="C611" t="s">
        <v>326</v>
      </c>
      <c r="D611">
        <v>50</v>
      </c>
    </row>
    <row r="612" spans="1:4" x14ac:dyDescent="0.25">
      <c r="A612">
        <v>187</v>
      </c>
      <c r="B612">
        <v>187</v>
      </c>
      <c r="C612" t="s">
        <v>330</v>
      </c>
      <c r="D612">
        <v>50</v>
      </c>
    </row>
    <row r="613" spans="1:4" x14ac:dyDescent="0.25">
      <c r="A613">
        <v>220</v>
      </c>
      <c r="B613">
        <v>220</v>
      </c>
      <c r="C613" t="s">
        <v>380</v>
      </c>
      <c r="D613">
        <v>50</v>
      </c>
    </row>
    <row r="614" spans="1:4" x14ac:dyDescent="0.25">
      <c r="A614">
        <v>221</v>
      </c>
      <c r="B614">
        <v>221</v>
      </c>
      <c r="C614" t="s">
        <v>381</v>
      </c>
      <c r="D614">
        <v>50</v>
      </c>
    </row>
    <row r="615" spans="1:4" x14ac:dyDescent="0.25">
      <c r="A615">
        <v>232</v>
      </c>
      <c r="B615">
        <v>232</v>
      </c>
      <c r="C615" t="s">
        <v>396</v>
      </c>
      <c r="D615">
        <v>50</v>
      </c>
    </row>
    <row r="616" spans="1:4" x14ac:dyDescent="0.25">
      <c r="A616">
        <v>259</v>
      </c>
      <c r="B616">
        <v>259</v>
      </c>
      <c r="C616" t="s">
        <v>441</v>
      </c>
      <c r="D616">
        <v>50</v>
      </c>
    </row>
    <row r="617" spans="1:4" x14ac:dyDescent="0.25">
      <c r="A617">
        <v>271</v>
      </c>
      <c r="B617">
        <v>271</v>
      </c>
      <c r="C617" t="s">
        <v>456</v>
      </c>
      <c r="D617">
        <v>50</v>
      </c>
    </row>
    <row r="618" spans="1:4" x14ac:dyDescent="0.25">
      <c r="A618">
        <v>281</v>
      </c>
      <c r="B618">
        <v>281</v>
      </c>
      <c r="C618" t="s">
        <v>470</v>
      </c>
      <c r="D618">
        <v>50</v>
      </c>
    </row>
    <row r="619" spans="1:4" x14ac:dyDescent="0.25">
      <c r="A619">
        <v>297</v>
      </c>
      <c r="B619">
        <v>297</v>
      </c>
      <c r="C619" t="s">
        <v>493</v>
      </c>
      <c r="D619">
        <v>50</v>
      </c>
    </row>
    <row r="620" spans="1:4" x14ac:dyDescent="0.25">
      <c r="A620">
        <v>300</v>
      </c>
      <c r="B620">
        <v>300</v>
      </c>
      <c r="C620" t="s">
        <v>499</v>
      </c>
      <c r="D620">
        <v>50</v>
      </c>
    </row>
    <row r="621" spans="1:4" x14ac:dyDescent="0.25">
      <c r="A621">
        <v>302</v>
      </c>
      <c r="B621">
        <v>302</v>
      </c>
      <c r="C621" t="s">
        <v>502</v>
      </c>
      <c r="D621">
        <v>50</v>
      </c>
    </row>
    <row r="622" spans="1:4" x14ac:dyDescent="0.25">
      <c r="A622">
        <v>303</v>
      </c>
      <c r="B622">
        <v>303</v>
      </c>
      <c r="C622" t="s">
        <v>505</v>
      </c>
      <c r="D622">
        <v>50</v>
      </c>
    </row>
    <row r="623" spans="1:4" x14ac:dyDescent="0.25">
      <c r="A623">
        <v>303</v>
      </c>
      <c r="B623" t="s">
        <v>1485</v>
      </c>
      <c r="C623" t="s">
        <v>1486</v>
      </c>
      <c r="D623">
        <v>50</v>
      </c>
    </row>
    <row r="624" spans="1:4" x14ac:dyDescent="0.25">
      <c r="A624">
        <v>306</v>
      </c>
      <c r="B624">
        <v>306</v>
      </c>
      <c r="C624" t="s">
        <v>512</v>
      </c>
      <c r="D624">
        <v>50</v>
      </c>
    </row>
    <row r="625" spans="1:4" x14ac:dyDescent="0.25">
      <c r="A625">
        <v>306</v>
      </c>
      <c r="B625" t="s">
        <v>1487</v>
      </c>
      <c r="C625" t="s">
        <v>1488</v>
      </c>
      <c r="D625">
        <v>50</v>
      </c>
    </row>
    <row r="626" spans="1:4" x14ac:dyDescent="0.25">
      <c r="A626">
        <v>333</v>
      </c>
      <c r="B626">
        <v>333</v>
      </c>
      <c r="C626" t="s">
        <v>557</v>
      </c>
      <c r="D626">
        <v>50</v>
      </c>
    </row>
    <row r="627" spans="1:4" x14ac:dyDescent="0.25">
      <c r="A627">
        <v>361</v>
      </c>
      <c r="B627">
        <v>361</v>
      </c>
      <c r="C627" t="s">
        <v>596</v>
      </c>
      <c r="D627">
        <v>50</v>
      </c>
    </row>
    <row r="628" spans="1:4" x14ac:dyDescent="0.25">
      <c r="A628">
        <v>371</v>
      </c>
      <c r="B628">
        <v>371</v>
      </c>
      <c r="C628" t="s">
        <v>611</v>
      </c>
      <c r="D628">
        <v>50</v>
      </c>
    </row>
    <row r="629" spans="1:4" x14ac:dyDescent="0.25">
      <c r="A629">
        <v>372</v>
      </c>
      <c r="B629">
        <v>372</v>
      </c>
      <c r="C629" t="s">
        <v>612</v>
      </c>
      <c r="D629">
        <v>50</v>
      </c>
    </row>
    <row r="630" spans="1:4" x14ac:dyDescent="0.25">
      <c r="A630">
        <v>375</v>
      </c>
      <c r="B630">
        <v>375</v>
      </c>
      <c r="C630" t="s">
        <v>618</v>
      </c>
      <c r="D630">
        <v>50</v>
      </c>
    </row>
    <row r="631" spans="1:4" x14ac:dyDescent="0.25">
      <c r="A631">
        <v>377</v>
      </c>
      <c r="B631">
        <v>377</v>
      </c>
      <c r="C631" t="s">
        <v>621</v>
      </c>
      <c r="D631">
        <v>50</v>
      </c>
    </row>
    <row r="632" spans="1:4" x14ac:dyDescent="0.25">
      <c r="A632">
        <v>378</v>
      </c>
      <c r="B632">
        <v>378</v>
      </c>
      <c r="C632" t="s">
        <v>623</v>
      </c>
      <c r="D632">
        <v>50</v>
      </c>
    </row>
    <row r="633" spans="1:4" x14ac:dyDescent="0.25">
      <c r="A633">
        <v>379</v>
      </c>
      <c r="B633">
        <v>379</v>
      </c>
      <c r="C633" t="s">
        <v>624</v>
      </c>
      <c r="D633">
        <v>50</v>
      </c>
    </row>
    <row r="634" spans="1:4" x14ac:dyDescent="0.25">
      <c r="A634">
        <v>394</v>
      </c>
      <c r="B634">
        <v>394</v>
      </c>
      <c r="C634" t="s">
        <v>649</v>
      </c>
      <c r="D634">
        <v>50</v>
      </c>
    </row>
    <row r="635" spans="1:4" x14ac:dyDescent="0.25">
      <c r="A635">
        <v>453</v>
      </c>
      <c r="B635">
        <v>453</v>
      </c>
      <c r="C635" t="s">
        <v>732</v>
      </c>
      <c r="D635">
        <v>50</v>
      </c>
    </row>
    <row r="636" spans="1:4" x14ac:dyDescent="0.25">
      <c r="A636">
        <v>458</v>
      </c>
      <c r="B636">
        <v>458</v>
      </c>
      <c r="C636" t="s">
        <v>738</v>
      </c>
      <c r="D636">
        <v>50</v>
      </c>
    </row>
    <row r="637" spans="1:4" x14ac:dyDescent="0.25">
      <c r="A637">
        <v>463</v>
      </c>
      <c r="B637">
        <v>463</v>
      </c>
      <c r="C637" t="s">
        <v>744</v>
      </c>
      <c r="D637">
        <v>50</v>
      </c>
    </row>
    <row r="638" spans="1:4" x14ac:dyDescent="0.25">
      <c r="A638">
        <v>465</v>
      </c>
      <c r="B638">
        <v>465</v>
      </c>
      <c r="C638" t="s">
        <v>746</v>
      </c>
      <c r="D638">
        <v>50</v>
      </c>
    </row>
    <row r="639" spans="1:4" x14ac:dyDescent="0.25">
      <c r="A639">
        <v>531</v>
      </c>
      <c r="B639">
        <v>531</v>
      </c>
      <c r="C639" t="s">
        <v>836</v>
      </c>
      <c r="D639">
        <v>50</v>
      </c>
    </row>
    <row r="640" spans="1:4" x14ac:dyDescent="0.25">
      <c r="A640">
        <v>531</v>
      </c>
      <c r="B640" t="s">
        <v>1489</v>
      </c>
      <c r="C640" t="s">
        <v>1490</v>
      </c>
      <c r="D640">
        <v>50</v>
      </c>
    </row>
    <row r="641" spans="1:4" x14ac:dyDescent="0.25">
      <c r="A641">
        <v>554</v>
      </c>
      <c r="B641">
        <v>554</v>
      </c>
      <c r="C641" t="s">
        <v>865</v>
      </c>
      <c r="D641">
        <v>50</v>
      </c>
    </row>
    <row r="642" spans="1:4" x14ac:dyDescent="0.25">
      <c r="A642">
        <v>600</v>
      </c>
      <c r="B642">
        <v>600</v>
      </c>
      <c r="C642" t="s">
        <v>926</v>
      </c>
      <c r="D642">
        <v>50</v>
      </c>
    </row>
    <row r="643" spans="1:4" x14ac:dyDescent="0.25">
      <c r="A643">
        <v>604</v>
      </c>
      <c r="B643">
        <v>604</v>
      </c>
      <c r="C643" t="s">
        <v>931</v>
      </c>
      <c r="D643">
        <v>50</v>
      </c>
    </row>
    <row r="644" spans="1:4" x14ac:dyDescent="0.25">
      <c r="A644">
        <v>614</v>
      </c>
      <c r="B644">
        <v>614</v>
      </c>
      <c r="C644" t="s">
        <v>944</v>
      </c>
      <c r="D644">
        <v>50</v>
      </c>
    </row>
    <row r="645" spans="1:4" x14ac:dyDescent="0.25">
      <c r="A645">
        <v>703</v>
      </c>
      <c r="B645">
        <v>703</v>
      </c>
      <c r="C645" t="s">
        <v>1068</v>
      </c>
      <c r="D645">
        <v>50</v>
      </c>
    </row>
    <row r="646" spans="1:4" x14ac:dyDescent="0.25">
      <c r="A646">
        <v>719</v>
      </c>
      <c r="B646">
        <v>719</v>
      </c>
      <c r="C646" t="s">
        <v>1089</v>
      </c>
      <c r="D646">
        <v>50</v>
      </c>
    </row>
    <row r="647" spans="1:4" x14ac:dyDescent="0.25">
      <c r="A647">
        <v>729</v>
      </c>
      <c r="B647">
        <v>729</v>
      </c>
      <c r="C647" t="s">
        <v>1103</v>
      </c>
      <c r="D647">
        <v>50</v>
      </c>
    </row>
    <row r="648" spans="1:4" x14ac:dyDescent="0.25">
      <c r="A648">
        <v>759</v>
      </c>
      <c r="B648">
        <v>759</v>
      </c>
      <c r="C648" t="s">
        <v>1133</v>
      </c>
      <c r="D648">
        <v>50</v>
      </c>
    </row>
    <row r="649" spans="1:4" x14ac:dyDescent="0.25">
      <c r="A649">
        <v>684</v>
      </c>
      <c r="B649">
        <v>684</v>
      </c>
      <c r="C649" t="s">
        <v>1040</v>
      </c>
      <c r="D649">
        <v>49</v>
      </c>
    </row>
    <row r="650" spans="1:4" x14ac:dyDescent="0.25">
      <c r="A650">
        <v>132</v>
      </c>
      <c r="B650">
        <v>132</v>
      </c>
      <c r="C650" t="s">
        <v>250</v>
      </c>
      <c r="D650">
        <v>48</v>
      </c>
    </row>
    <row r="651" spans="1:4" x14ac:dyDescent="0.25">
      <c r="A651">
        <v>201</v>
      </c>
      <c r="B651">
        <v>201</v>
      </c>
      <c r="C651" t="s">
        <v>346</v>
      </c>
      <c r="D651">
        <v>48</v>
      </c>
    </row>
    <row r="652" spans="1:4" x14ac:dyDescent="0.25">
      <c r="A652">
        <v>294</v>
      </c>
      <c r="B652">
        <v>294</v>
      </c>
      <c r="C652" t="s">
        <v>488</v>
      </c>
      <c r="D652">
        <v>48</v>
      </c>
    </row>
    <row r="653" spans="1:4" x14ac:dyDescent="0.25">
      <c r="A653">
        <v>559</v>
      </c>
      <c r="B653">
        <v>559</v>
      </c>
      <c r="C653" t="s">
        <v>870</v>
      </c>
      <c r="D653">
        <v>48</v>
      </c>
    </row>
    <row r="654" spans="1:4" x14ac:dyDescent="0.25">
      <c r="A654">
        <v>621</v>
      </c>
      <c r="B654">
        <v>621</v>
      </c>
      <c r="C654" t="s">
        <v>954</v>
      </c>
      <c r="D654">
        <v>48</v>
      </c>
    </row>
    <row r="655" spans="1:4" x14ac:dyDescent="0.25">
      <c r="A655">
        <v>696</v>
      </c>
      <c r="B655">
        <v>696</v>
      </c>
      <c r="C655" t="s">
        <v>1054</v>
      </c>
      <c r="D655">
        <v>48</v>
      </c>
    </row>
    <row r="656" spans="1:4" x14ac:dyDescent="0.25">
      <c r="A656">
        <v>450</v>
      </c>
      <c r="B656">
        <v>450</v>
      </c>
      <c r="C656" t="s">
        <v>729</v>
      </c>
      <c r="D656">
        <v>47</v>
      </c>
    </row>
    <row r="657" spans="1:5" x14ac:dyDescent="0.25">
      <c r="A657">
        <v>544</v>
      </c>
      <c r="B657">
        <v>544</v>
      </c>
      <c r="C657" t="s">
        <v>854</v>
      </c>
      <c r="D657">
        <v>47</v>
      </c>
    </row>
    <row r="658" spans="1:5" x14ac:dyDescent="0.25">
      <c r="A658">
        <v>455</v>
      </c>
      <c r="B658">
        <v>455</v>
      </c>
      <c r="C658" t="s">
        <v>734</v>
      </c>
      <c r="D658">
        <v>46</v>
      </c>
    </row>
    <row r="659" spans="1:5" x14ac:dyDescent="0.25">
      <c r="A659">
        <v>698</v>
      </c>
      <c r="B659">
        <v>698</v>
      </c>
      <c r="C659" t="s">
        <v>1057</v>
      </c>
      <c r="D659">
        <v>46</v>
      </c>
    </row>
    <row r="660" spans="1:5" x14ac:dyDescent="0.25">
      <c r="A660">
        <v>710</v>
      </c>
      <c r="B660">
        <v>710</v>
      </c>
      <c r="C660" t="s">
        <v>1078</v>
      </c>
      <c r="D660">
        <v>46</v>
      </c>
      <c r="E660" t="s">
        <v>1470</v>
      </c>
    </row>
    <row r="661" spans="1:5" x14ac:dyDescent="0.25">
      <c r="A661">
        <v>736</v>
      </c>
      <c r="B661">
        <v>736</v>
      </c>
      <c r="C661" t="s">
        <v>1110</v>
      </c>
      <c r="D661">
        <v>46</v>
      </c>
    </row>
    <row r="662" spans="1:5" x14ac:dyDescent="0.25">
      <c r="A662">
        <v>1</v>
      </c>
      <c r="B662">
        <v>1</v>
      </c>
      <c r="C662" t="s">
        <v>51</v>
      </c>
      <c r="D662">
        <v>45</v>
      </c>
    </row>
    <row r="663" spans="1:5" x14ac:dyDescent="0.25">
      <c r="A663">
        <v>10</v>
      </c>
      <c r="B663">
        <v>10</v>
      </c>
      <c r="C663" t="s">
        <v>79</v>
      </c>
      <c r="D663">
        <v>45</v>
      </c>
    </row>
    <row r="664" spans="1:5" x14ac:dyDescent="0.25">
      <c r="A664">
        <v>40</v>
      </c>
      <c r="B664">
        <v>40</v>
      </c>
      <c r="C664" t="s">
        <v>130</v>
      </c>
      <c r="D664">
        <v>45</v>
      </c>
    </row>
    <row r="665" spans="1:5" x14ac:dyDescent="0.25">
      <c r="A665">
        <v>48</v>
      </c>
      <c r="B665">
        <v>48</v>
      </c>
      <c r="C665" t="s">
        <v>140</v>
      </c>
      <c r="D665">
        <v>45</v>
      </c>
    </row>
    <row r="666" spans="1:5" x14ac:dyDescent="0.25">
      <c r="A666">
        <v>67</v>
      </c>
      <c r="B666">
        <v>67</v>
      </c>
      <c r="C666" t="s">
        <v>163</v>
      </c>
      <c r="D666">
        <v>45</v>
      </c>
    </row>
    <row r="667" spans="1:5" x14ac:dyDescent="0.25">
      <c r="A667">
        <v>76</v>
      </c>
      <c r="B667">
        <v>76</v>
      </c>
      <c r="C667" t="s">
        <v>1491</v>
      </c>
      <c r="D667">
        <v>45</v>
      </c>
    </row>
    <row r="668" spans="1:5" x14ac:dyDescent="0.25">
      <c r="A668">
        <v>76</v>
      </c>
      <c r="B668" t="s">
        <v>1492</v>
      </c>
      <c r="C668" t="s">
        <v>1493</v>
      </c>
      <c r="D668">
        <v>45</v>
      </c>
    </row>
    <row r="669" spans="1:5" x14ac:dyDescent="0.25">
      <c r="A669">
        <v>81</v>
      </c>
      <c r="B669">
        <v>81</v>
      </c>
      <c r="C669" t="s">
        <v>182</v>
      </c>
      <c r="D669">
        <v>45</v>
      </c>
    </row>
    <row r="670" spans="1:5" x14ac:dyDescent="0.25">
      <c r="A670">
        <v>86</v>
      </c>
      <c r="B670">
        <v>86</v>
      </c>
      <c r="C670" t="s">
        <v>190</v>
      </c>
      <c r="D670">
        <v>45</v>
      </c>
    </row>
    <row r="671" spans="1:5" x14ac:dyDescent="0.25">
      <c r="A671">
        <v>103</v>
      </c>
      <c r="B671" t="s">
        <v>1494</v>
      </c>
      <c r="C671" t="s">
        <v>1495</v>
      </c>
      <c r="D671">
        <v>45</v>
      </c>
    </row>
    <row r="672" spans="1:5" x14ac:dyDescent="0.25">
      <c r="A672">
        <v>105</v>
      </c>
      <c r="B672">
        <v>105</v>
      </c>
      <c r="C672" t="s">
        <v>1496</v>
      </c>
      <c r="D672">
        <v>45</v>
      </c>
    </row>
    <row r="673" spans="1:4" x14ac:dyDescent="0.25">
      <c r="A673">
        <v>105</v>
      </c>
      <c r="B673" t="s">
        <v>1497</v>
      </c>
      <c r="C673" t="s">
        <v>1498</v>
      </c>
      <c r="D673">
        <v>45</v>
      </c>
    </row>
    <row r="674" spans="1:4" x14ac:dyDescent="0.25">
      <c r="A674">
        <v>152</v>
      </c>
      <c r="B674">
        <v>152</v>
      </c>
      <c r="C674" t="s">
        <v>285</v>
      </c>
      <c r="D674">
        <v>45</v>
      </c>
    </row>
    <row r="675" spans="1:4" x14ac:dyDescent="0.25">
      <c r="A675">
        <v>180</v>
      </c>
      <c r="B675">
        <v>180</v>
      </c>
      <c r="C675" t="s">
        <v>319</v>
      </c>
      <c r="D675">
        <v>45</v>
      </c>
    </row>
    <row r="676" spans="1:4" x14ac:dyDescent="0.25">
      <c r="A676">
        <v>181</v>
      </c>
      <c r="B676" t="s">
        <v>1499</v>
      </c>
      <c r="C676" t="s">
        <v>1500</v>
      </c>
      <c r="D676">
        <v>45</v>
      </c>
    </row>
    <row r="677" spans="1:4" x14ac:dyDescent="0.25">
      <c r="A677">
        <v>206</v>
      </c>
      <c r="B677">
        <v>206</v>
      </c>
      <c r="C677" t="s">
        <v>355</v>
      </c>
      <c r="D677">
        <v>45</v>
      </c>
    </row>
    <row r="678" spans="1:4" x14ac:dyDescent="0.25">
      <c r="A678">
        <v>210</v>
      </c>
      <c r="B678">
        <v>210</v>
      </c>
      <c r="C678" t="s">
        <v>364</v>
      </c>
      <c r="D678">
        <v>45</v>
      </c>
    </row>
    <row r="679" spans="1:4" x14ac:dyDescent="0.25">
      <c r="A679">
        <v>224</v>
      </c>
      <c r="B679">
        <v>224</v>
      </c>
      <c r="C679" t="s">
        <v>386</v>
      </c>
      <c r="D679">
        <v>45</v>
      </c>
    </row>
    <row r="680" spans="1:4" x14ac:dyDescent="0.25">
      <c r="A680">
        <v>255</v>
      </c>
      <c r="B680">
        <v>255</v>
      </c>
      <c r="C680" t="s">
        <v>432</v>
      </c>
      <c r="D680">
        <v>45</v>
      </c>
    </row>
    <row r="681" spans="1:4" x14ac:dyDescent="0.25">
      <c r="A681">
        <v>348</v>
      </c>
      <c r="B681">
        <v>348</v>
      </c>
      <c r="C681" t="s">
        <v>580</v>
      </c>
      <c r="D681">
        <v>45</v>
      </c>
    </row>
    <row r="682" spans="1:4" x14ac:dyDescent="0.25">
      <c r="A682">
        <v>353</v>
      </c>
      <c r="B682">
        <v>353</v>
      </c>
      <c r="C682" t="s">
        <v>586</v>
      </c>
      <c r="D682">
        <v>45</v>
      </c>
    </row>
    <row r="683" spans="1:4" x14ac:dyDescent="0.25">
      <c r="A683">
        <v>364</v>
      </c>
      <c r="B683">
        <v>364</v>
      </c>
      <c r="C683" t="s">
        <v>600</v>
      </c>
      <c r="D683">
        <v>45</v>
      </c>
    </row>
    <row r="684" spans="1:4" x14ac:dyDescent="0.25">
      <c r="A684">
        <v>403</v>
      </c>
      <c r="B684">
        <v>403</v>
      </c>
      <c r="C684" t="s">
        <v>661</v>
      </c>
      <c r="D684">
        <v>45</v>
      </c>
    </row>
    <row r="685" spans="1:4" x14ac:dyDescent="0.25">
      <c r="A685">
        <v>433</v>
      </c>
      <c r="B685">
        <v>433</v>
      </c>
      <c r="C685" t="s">
        <v>704</v>
      </c>
      <c r="D685">
        <v>45</v>
      </c>
    </row>
    <row r="686" spans="1:4" x14ac:dyDescent="0.25">
      <c r="A686">
        <v>477</v>
      </c>
      <c r="B686">
        <v>477</v>
      </c>
      <c r="C686" t="s">
        <v>763</v>
      </c>
      <c r="D686">
        <v>45</v>
      </c>
    </row>
    <row r="687" spans="1:4" x14ac:dyDescent="0.25">
      <c r="A687">
        <v>498</v>
      </c>
      <c r="B687">
        <v>498</v>
      </c>
      <c r="C687" t="s">
        <v>798</v>
      </c>
      <c r="D687">
        <v>45</v>
      </c>
    </row>
    <row r="688" spans="1:4" x14ac:dyDescent="0.25">
      <c r="A688">
        <v>501</v>
      </c>
      <c r="B688">
        <v>501</v>
      </c>
      <c r="C688" t="s">
        <v>801</v>
      </c>
      <c r="D688">
        <v>45</v>
      </c>
    </row>
    <row r="689" spans="1:4" x14ac:dyDescent="0.25">
      <c r="A689">
        <v>534</v>
      </c>
      <c r="B689">
        <v>534</v>
      </c>
      <c r="C689" t="s">
        <v>842</v>
      </c>
      <c r="D689">
        <v>45</v>
      </c>
    </row>
    <row r="690" spans="1:4" x14ac:dyDescent="0.25">
      <c r="A690">
        <v>538</v>
      </c>
      <c r="B690">
        <v>538</v>
      </c>
      <c r="C690" t="s">
        <v>846</v>
      </c>
      <c r="D690">
        <v>45</v>
      </c>
    </row>
    <row r="691" spans="1:4" x14ac:dyDescent="0.25">
      <c r="A691">
        <v>558</v>
      </c>
      <c r="B691">
        <v>558</v>
      </c>
      <c r="C691" t="s">
        <v>869</v>
      </c>
      <c r="D691">
        <v>45</v>
      </c>
    </row>
    <row r="692" spans="1:4" x14ac:dyDescent="0.25">
      <c r="A692">
        <v>574</v>
      </c>
      <c r="B692">
        <v>574</v>
      </c>
      <c r="C692" t="s">
        <v>889</v>
      </c>
      <c r="D692">
        <v>45</v>
      </c>
    </row>
    <row r="693" spans="1:4" x14ac:dyDescent="0.25">
      <c r="A693">
        <v>686</v>
      </c>
      <c r="B693">
        <v>686</v>
      </c>
      <c r="C693" t="s">
        <v>1043</v>
      </c>
      <c r="D693">
        <v>45</v>
      </c>
    </row>
    <row r="694" spans="1:4" x14ac:dyDescent="0.25">
      <c r="A694">
        <v>704</v>
      </c>
      <c r="B694">
        <v>704</v>
      </c>
      <c r="C694" t="s">
        <v>1070</v>
      </c>
      <c r="D694">
        <v>45</v>
      </c>
    </row>
    <row r="695" spans="1:4" x14ac:dyDescent="0.25">
      <c r="A695">
        <v>734</v>
      </c>
      <c r="B695">
        <v>734</v>
      </c>
      <c r="C695" t="s">
        <v>1108</v>
      </c>
      <c r="D695">
        <v>45</v>
      </c>
    </row>
    <row r="696" spans="1:4" x14ac:dyDescent="0.25">
      <c r="A696">
        <v>735</v>
      </c>
      <c r="B696">
        <v>735</v>
      </c>
      <c r="C696" t="s">
        <v>1109</v>
      </c>
      <c r="D696">
        <v>45</v>
      </c>
    </row>
    <row r="697" spans="1:4" x14ac:dyDescent="0.25">
      <c r="A697">
        <v>747</v>
      </c>
      <c r="B697">
        <v>747</v>
      </c>
      <c r="C697" t="s">
        <v>1121</v>
      </c>
      <c r="D697">
        <v>45</v>
      </c>
    </row>
    <row r="698" spans="1:4" x14ac:dyDescent="0.25">
      <c r="A698">
        <v>749</v>
      </c>
      <c r="B698">
        <v>749</v>
      </c>
      <c r="C698" t="s">
        <v>1123</v>
      </c>
      <c r="D698">
        <v>45</v>
      </c>
    </row>
    <row r="699" spans="1:4" x14ac:dyDescent="0.25">
      <c r="A699">
        <v>754</v>
      </c>
      <c r="B699">
        <v>754</v>
      </c>
      <c r="C699" t="s">
        <v>1128</v>
      </c>
      <c r="D699">
        <v>45</v>
      </c>
    </row>
    <row r="700" spans="1:4" x14ac:dyDescent="0.25">
      <c r="A700">
        <v>782</v>
      </c>
      <c r="B700">
        <v>782</v>
      </c>
      <c r="C700" t="s">
        <v>1156</v>
      </c>
      <c r="D700">
        <v>45</v>
      </c>
    </row>
    <row r="701" spans="1:4" x14ac:dyDescent="0.25">
      <c r="A701">
        <v>582</v>
      </c>
      <c r="B701">
        <v>582</v>
      </c>
      <c r="C701" t="s">
        <v>898</v>
      </c>
      <c r="D701">
        <v>44</v>
      </c>
    </row>
    <row r="702" spans="1:4" x14ac:dyDescent="0.25">
      <c r="A702">
        <v>691</v>
      </c>
      <c r="B702">
        <v>691</v>
      </c>
      <c r="C702" t="s">
        <v>1049</v>
      </c>
      <c r="D702">
        <v>44</v>
      </c>
    </row>
    <row r="703" spans="1:4" x14ac:dyDescent="0.25">
      <c r="A703">
        <v>692</v>
      </c>
      <c r="B703">
        <v>692</v>
      </c>
      <c r="C703" t="s">
        <v>1050</v>
      </c>
      <c r="D703">
        <v>44</v>
      </c>
    </row>
    <row r="704" spans="1:4" x14ac:dyDescent="0.25">
      <c r="A704">
        <v>7</v>
      </c>
      <c r="B704">
        <v>7</v>
      </c>
      <c r="C704" t="s">
        <v>73</v>
      </c>
      <c r="D704">
        <v>43</v>
      </c>
    </row>
    <row r="705" spans="1:4" x14ac:dyDescent="0.25">
      <c r="A705">
        <v>158</v>
      </c>
      <c r="B705">
        <v>158</v>
      </c>
      <c r="C705" t="s">
        <v>291</v>
      </c>
      <c r="D705">
        <v>43</v>
      </c>
    </row>
    <row r="706" spans="1:4" x14ac:dyDescent="0.25">
      <c r="A706">
        <v>346</v>
      </c>
      <c r="B706">
        <v>346</v>
      </c>
      <c r="C706" t="s">
        <v>577</v>
      </c>
      <c r="D706">
        <v>43</v>
      </c>
    </row>
    <row r="707" spans="1:4" x14ac:dyDescent="0.25">
      <c r="A707">
        <v>519</v>
      </c>
      <c r="B707">
        <v>519</v>
      </c>
      <c r="C707" t="s">
        <v>820</v>
      </c>
      <c r="D707">
        <v>43</v>
      </c>
    </row>
    <row r="708" spans="1:4" x14ac:dyDescent="0.25">
      <c r="A708">
        <v>674</v>
      </c>
      <c r="B708">
        <v>674</v>
      </c>
      <c r="C708" t="s">
        <v>1028</v>
      </c>
      <c r="D708">
        <v>43</v>
      </c>
    </row>
    <row r="709" spans="1:4" x14ac:dyDescent="0.25">
      <c r="A709">
        <v>738</v>
      </c>
      <c r="B709">
        <v>738</v>
      </c>
      <c r="C709" t="s">
        <v>1112</v>
      </c>
      <c r="D709">
        <v>43</v>
      </c>
    </row>
    <row r="710" spans="1:4" x14ac:dyDescent="0.25">
      <c r="A710">
        <v>740</v>
      </c>
      <c r="B710">
        <v>740</v>
      </c>
      <c r="C710" t="s">
        <v>1114</v>
      </c>
      <c r="D710">
        <v>43</v>
      </c>
    </row>
    <row r="711" spans="1:4" x14ac:dyDescent="0.25">
      <c r="A711">
        <v>799</v>
      </c>
      <c r="B711">
        <v>799</v>
      </c>
      <c r="C711" t="s">
        <v>1173</v>
      </c>
      <c r="D711">
        <v>43</v>
      </c>
    </row>
    <row r="712" spans="1:4" x14ac:dyDescent="0.25">
      <c r="A712">
        <v>96</v>
      </c>
      <c r="B712">
        <v>96</v>
      </c>
      <c r="C712" t="s">
        <v>202</v>
      </c>
      <c r="D712">
        <v>42</v>
      </c>
    </row>
    <row r="713" spans="1:4" x14ac:dyDescent="0.25">
      <c r="A713">
        <v>443</v>
      </c>
      <c r="B713">
        <v>443</v>
      </c>
      <c r="C713" t="s">
        <v>718</v>
      </c>
      <c r="D713">
        <v>42</v>
      </c>
    </row>
    <row r="714" spans="1:4" x14ac:dyDescent="0.25">
      <c r="A714">
        <v>504</v>
      </c>
      <c r="B714">
        <v>504</v>
      </c>
      <c r="C714" t="s">
        <v>804</v>
      </c>
      <c r="D714">
        <v>42</v>
      </c>
    </row>
    <row r="715" spans="1:4" x14ac:dyDescent="0.25">
      <c r="A715">
        <v>540</v>
      </c>
      <c r="B715">
        <v>540</v>
      </c>
      <c r="C715" t="s">
        <v>848</v>
      </c>
      <c r="D715">
        <v>42</v>
      </c>
    </row>
    <row r="716" spans="1:4" x14ac:dyDescent="0.25">
      <c r="A716">
        <v>541</v>
      </c>
      <c r="B716">
        <v>541</v>
      </c>
      <c r="C716" t="s">
        <v>850</v>
      </c>
      <c r="D716">
        <v>42</v>
      </c>
    </row>
    <row r="717" spans="1:4" x14ac:dyDescent="0.25">
      <c r="A717">
        <v>669</v>
      </c>
      <c r="B717">
        <v>669</v>
      </c>
      <c r="C717" t="s">
        <v>1018</v>
      </c>
      <c r="D717">
        <v>42</v>
      </c>
    </row>
    <row r="718" spans="1:4" x14ac:dyDescent="0.25">
      <c r="A718">
        <v>722</v>
      </c>
      <c r="B718">
        <v>722</v>
      </c>
      <c r="C718" t="s">
        <v>1095</v>
      </c>
      <c r="D718">
        <v>42</v>
      </c>
    </row>
    <row r="719" spans="1:4" x14ac:dyDescent="0.25">
      <c r="A719">
        <v>752</v>
      </c>
      <c r="B719">
        <v>752</v>
      </c>
      <c r="C719" t="s">
        <v>1126</v>
      </c>
      <c r="D719">
        <v>42</v>
      </c>
    </row>
    <row r="720" spans="1:4" x14ac:dyDescent="0.25">
      <c r="A720">
        <v>29</v>
      </c>
      <c r="B720">
        <v>29</v>
      </c>
      <c r="C720" t="s">
        <v>115</v>
      </c>
      <c r="D720">
        <v>41</v>
      </c>
    </row>
    <row r="721" spans="1:5" x14ac:dyDescent="0.25">
      <c r="A721">
        <v>246</v>
      </c>
      <c r="B721">
        <v>246</v>
      </c>
      <c r="C721" t="s">
        <v>414</v>
      </c>
      <c r="D721">
        <v>41</v>
      </c>
    </row>
    <row r="722" spans="1:5" x14ac:dyDescent="0.25">
      <c r="A722">
        <v>710</v>
      </c>
      <c r="B722">
        <v>710</v>
      </c>
      <c r="C722" t="s">
        <v>1078</v>
      </c>
      <c r="D722">
        <v>41</v>
      </c>
      <c r="E722" t="s">
        <v>1481</v>
      </c>
    </row>
    <row r="723" spans="1:5" x14ac:dyDescent="0.25">
      <c r="A723">
        <v>27</v>
      </c>
      <c r="B723">
        <v>27</v>
      </c>
      <c r="C723" t="s">
        <v>1501</v>
      </c>
      <c r="D723">
        <v>40</v>
      </c>
    </row>
    <row r="724" spans="1:5" x14ac:dyDescent="0.25">
      <c r="A724">
        <v>27</v>
      </c>
      <c r="B724" t="s">
        <v>1502</v>
      </c>
      <c r="C724" t="s">
        <v>1503</v>
      </c>
      <c r="D724">
        <v>40</v>
      </c>
    </row>
    <row r="725" spans="1:5" x14ac:dyDescent="0.25">
      <c r="A725">
        <v>44</v>
      </c>
      <c r="B725">
        <v>44</v>
      </c>
      <c r="C725" t="s">
        <v>135</v>
      </c>
      <c r="D725">
        <v>40</v>
      </c>
    </row>
    <row r="726" spans="1:5" x14ac:dyDescent="0.25">
      <c r="A726">
        <v>69</v>
      </c>
      <c r="B726">
        <v>69</v>
      </c>
      <c r="C726" t="s">
        <v>165</v>
      </c>
      <c r="D726">
        <v>40</v>
      </c>
    </row>
    <row r="727" spans="1:5" x14ac:dyDescent="0.25">
      <c r="A727">
        <v>90</v>
      </c>
      <c r="B727">
        <v>90</v>
      </c>
      <c r="C727" t="s">
        <v>194</v>
      </c>
      <c r="D727">
        <v>40</v>
      </c>
    </row>
    <row r="728" spans="1:5" x14ac:dyDescent="0.25">
      <c r="A728">
        <v>102</v>
      </c>
      <c r="B728">
        <v>102</v>
      </c>
      <c r="C728" t="s">
        <v>208</v>
      </c>
      <c r="D728">
        <v>40</v>
      </c>
    </row>
    <row r="729" spans="1:5" x14ac:dyDescent="0.25">
      <c r="A729">
        <v>112</v>
      </c>
      <c r="B729">
        <v>112</v>
      </c>
      <c r="C729" t="s">
        <v>218</v>
      </c>
      <c r="D729">
        <v>40</v>
      </c>
    </row>
    <row r="730" spans="1:5" x14ac:dyDescent="0.25">
      <c r="A730">
        <v>137</v>
      </c>
      <c r="B730">
        <v>137</v>
      </c>
      <c r="C730" t="s">
        <v>257</v>
      </c>
      <c r="D730">
        <v>40</v>
      </c>
    </row>
    <row r="731" spans="1:5" x14ac:dyDescent="0.25">
      <c r="A731">
        <v>168</v>
      </c>
      <c r="B731">
        <v>168</v>
      </c>
      <c r="C731" t="s">
        <v>305</v>
      </c>
      <c r="D731">
        <v>40</v>
      </c>
    </row>
    <row r="732" spans="1:5" x14ac:dyDescent="0.25">
      <c r="A732">
        <v>176</v>
      </c>
      <c r="B732">
        <v>176</v>
      </c>
      <c r="C732" t="s">
        <v>314</v>
      </c>
      <c r="D732">
        <v>40</v>
      </c>
    </row>
    <row r="733" spans="1:5" x14ac:dyDescent="0.25">
      <c r="A733">
        <v>183</v>
      </c>
      <c r="B733">
        <v>183</v>
      </c>
      <c r="C733" t="s">
        <v>325</v>
      </c>
      <c r="D733">
        <v>40</v>
      </c>
    </row>
    <row r="734" spans="1:5" x14ac:dyDescent="0.25">
      <c r="A734">
        <v>205</v>
      </c>
      <c r="B734">
        <v>205</v>
      </c>
      <c r="C734" t="s">
        <v>354</v>
      </c>
      <c r="D734">
        <v>40</v>
      </c>
    </row>
    <row r="735" spans="1:5" x14ac:dyDescent="0.25">
      <c r="A735">
        <v>216</v>
      </c>
      <c r="B735">
        <v>216</v>
      </c>
      <c r="C735" t="s">
        <v>375</v>
      </c>
      <c r="D735">
        <v>40</v>
      </c>
    </row>
    <row r="736" spans="1:5" x14ac:dyDescent="0.25">
      <c r="A736">
        <v>231</v>
      </c>
      <c r="B736">
        <v>231</v>
      </c>
      <c r="C736" t="s">
        <v>395</v>
      </c>
      <c r="D736">
        <v>40</v>
      </c>
    </row>
    <row r="737" spans="1:4" x14ac:dyDescent="0.25">
      <c r="A737">
        <v>258</v>
      </c>
      <c r="B737">
        <v>258</v>
      </c>
      <c r="C737" t="s">
        <v>440</v>
      </c>
      <c r="D737">
        <v>40</v>
      </c>
    </row>
    <row r="738" spans="1:4" x14ac:dyDescent="0.25">
      <c r="A738">
        <v>280</v>
      </c>
      <c r="B738">
        <v>280</v>
      </c>
      <c r="C738" t="s">
        <v>469</v>
      </c>
      <c r="D738">
        <v>40</v>
      </c>
    </row>
    <row r="739" spans="1:4" x14ac:dyDescent="0.25">
      <c r="A739">
        <v>290</v>
      </c>
      <c r="B739">
        <v>290</v>
      </c>
      <c r="C739" t="s">
        <v>481</v>
      </c>
      <c r="D739">
        <v>40</v>
      </c>
    </row>
    <row r="740" spans="1:4" x14ac:dyDescent="0.25">
      <c r="A740">
        <v>292</v>
      </c>
      <c r="B740">
        <v>292</v>
      </c>
      <c r="C740" t="s">
        <v>484</v>
      </c>
      <c r="D740">
        <v>40</v>
      </c>
    </row>
    <row r="741" spans="1:4" x14ac:dyDescent="0.25">
      <c r="A741">
        <v>305</v>
      </c>
      <c r="B741">
        <v>305</v>
      </c>
      <c r="C741" t="s">
        <v>510</v>
      </c>
      <c r="D741">
        <v>40</v>
      </c>
    </row>
    <row r="742" spans="1:4" x14ac:dyDescent="0.25">
      <c r="A742">
        <v>316</v>
      </c>
      <c r="B742">
        <v>316</v>
      </c>
      <c r="C742" t="s">
        <v>531</v>
      </c>
      <c r="D742">
        <v>40</v>
      </c>
    </row>
    <row r="743" spans="1:4" x14ac:dyDescent="0.25">
      <c r="A743">
        <v>323</v>
      </c>
      <c r="B743">
        <v>323</v>
      </c>
      <c r="C743" t="s">
        <v>542</v>
      </c>
      <c r="D743">
        <v>40</v>
      </c>
    </row>
    <row r="744" spans="1:4" x14ac:dyDescent="0.25">
      <c r="A744">
        <v>352</v>
      </c>
      <c r="B744">
        <v>352</v>
      </c>
      <c r="C744" t="s">
        <v>585</v>
      </c>
      <c r="D744">
        <v>40</v>
      </c>
    </row>
    <row r="745" spans="1:4" x14ac:dyDescent="0.25">
      <c r="A745">
        <v>393</v>
      </c>
      <c r="B745">
        <v>393</v>
      </c>
      <c r="C745" t="s">
        <v>648</v>
      </c>
      <c r="D745">
        <v>40</v>
      </c>
    </row>
    <row r="746" spans="1:4" x14ac:dyDescent="0.25">
      <c r="A746">
        <v>416</v>
      </c>
      <c r="B746">
        <v>416</v>
      </c>
      <c r="C746" t="s">
        <v>682</v>
      </c>
      <c r="D746">
        <v>40</v>
      </c>
    </row>
    <row r="747" spans="1:4" x14ac:dyDescent="0.25">
      <c r="A747">
        <v>459</v>
      </c>
      <c r="B747">
        <v>459</v>
      </c>
      <c r="C747" t="s">
        <v>739</v>
      </c>
      <c r="D747">
        <v>40</v>
      </c>
    </row>
    <row r="748" spans="1:4" x14ac:dyDescent="0.25">
      <c r="A748">
        <v>464</v>
      </c>
      <c r="B748">
        <v>464</v>
      </c>
      <c r="C748" t="s">
        <v>745</v>
      </c>
      <c r="D748">
        <v>40</v>
      </c>
    </row>
    <row r="749" spans="1:4" x14ac:dyDescent="0.25">
      <c r="A749">
        <v>476</v>
      </c>
      <c r="B749">
        <v>476</v>
      </c>
      <c r="C749" t="s">
        <v>762</v>
      </c>
      <c r="D749">
        <v>40</v>
      </c>
    </row>
    <row r="750" spans="1:4" x14ac:dyDescent="0.25">
      <c r="A750">
        <v>533</v>
      </c>
      <c r="B750">
        <v>533</v>
      </c>
      <c r="C750" t="s">
        <v>841</v>
      </c>
      <c r="D750">
        <v>40</v>
      </c>
    </row>
    <row r="751" spans="1:4" x14ac:dyDescent="0.25">
      <c r="A751">
        <v>592</v>
      </c>
      <c r="B751">
        <v>592</v>
      </c>
      <c r="C751" t="s">
        <v>913</v>
      </c>
      <c r="D751">
        <v>40</v>
      </c>
    </row>
    <row r="752" spans="1:4" x14ac:dyDescent="0.25">
      <c r="A752">
        <v>603</v>
      </c>
      <c r="B752">
        <v>603</v>
      </c>
      <c r="C752" t="s">
        <v>930</v>
      </c>
      <c r="D752">
        <v>40</v>
      </c>
    </row>
    <row r="753" spans="1:5" x14ac:dyDescent="0.25">
      <c r="A753">
        <v>606</v>
      </c>
      <c r="B753">
        <v>606</v>
      </c>
      <c r="C753" t="s">
        <v>934</v>
      </c>
      <c r="D753">
        <v>40</v>
      </c>
    </row>
    <row r="754" spans="1:5" x14ac:dyDescent="0.25">
      <c r="A754">
        <v>613</v>
      </c>
      <c r="B754">
        <v>613</v>
      </c>
      <c r="C754" t="s">
        <v>942</v>
      </c>
      <c r="D754">
        <v>40</v>
      </c>
    </row>
    <row r="755" spans="1:5" x14ac:dyDescent="0.25">
      <c r="A755">
        <v>728</v>
      </c>
      <c r="B755">
        <v>728</v>
      </c>
      <c r="C755" t="s">
        <v>1102</v>
      </c>
      <c r="D755">
        <v>40</v>
      </c>
    </row>
    <row r="756" spans="1:5" x14ac:dyDescent="0.25">
      <c r="A756">
        <v>746</v>
      </c>
      <c r="B756">
        <v>746</v>
      </c>
      <c r="C756" t="s">
        <v>1120</v>
      </c>
      <c r="D756">
        <v>40</v>
      </c>
    </row>
    <row r="757" spans="1:5" x14ac:dyDescent="0.25">
      <c r="A757">
        <v>768</v>
      </c>
      <c r="B757">
        <v>768</v>
      </c>
      <c r="C757" t="s">
        <v>1142</v>
      </c>
      <c r="D757">
        <v>40</v>
      </c>
    </row>
    <row r="758" spans="1:5" x14ac:dyDescent="0.25">
      <c r="A758">
        <v>781</v>
      </c>
      <c r="B758">
        <v>781</v>
      </c>
      <c r="C758" t="s">
        <v>1155</v>
      </c>
      <c r="D758">
        <v>40</v>
      </c>
    </row>
    <row r="759" spans="1:5" x14ac:dyDescent="0.25">
      <c r="A759">
        <v>423</v>
      </c>
      <c r="B759">
        <v>423</v>
      </c>
      <c r="C759" t="s">
        <v>692</v>
      </c>
      <c r="D759">
        <v>39</v>
      </c>
    </row>
    <row r="760" spans="1:5" x14ac:dyDescent="0.25">
      <c r="A760">
        <v>633</v>
      </c>
      <c r="B760">
        <v>633</v>
      </c>
      <c r="C760" t="s">
        <v>969</v>
      </c>
      <c r="D760">
        <v>38</v>
      </c>
    </row>
    <row r="761" spans="1:5" x14ac:dyDescent="0.25">
      <c r="A761">
        <v>650</v>
      </c>
      <c r="B761">
        <v>650</v>
      </c>
      <c r="C761" t="s">
        <v>994</v>
      </c>
      <c r="D761">
        <v>38</v>
      </c>
    </row>
    <row r="762" spans="1:5" x14ac:dyDescent="0.25">
      <c r="A762">
        <v>708</v>
      </c>
      <c r="B762">
        <v>708</v>
      </c>
      <c r="C762" t="s">
        <v>1076</v>
      </c>
      <c r="D762">
        <v>38</v>
      </c>
    </row>
    <row r="763" spans="1:5" x14ac:dyDescent="0.25">
      <c r="A763">
        <v>789</v>
      </c>
      <c r="B763">
        <v>789</v>
      </c>
      <c r="C763" t="s">
        <v>1163</v>
      </c>
      <c r="D763">
        <v>37</v>
      </c>
    </row>
    <row r="764" spans="1:5" x14ac:dyDescent="0.25">
      <c r="A764">
        <v>790</v>
      </c>
      <c r="B764">
        <v>790</v>
      </c>
      <c r="C764" t="s">
        <v>1164</v>
      </c>
      <c r="D764">
        <v>37</v>
      </c>
    </row>
    <row r="765" spans="1:5" x14ac:dyDescent="0.25">
      <c r="A765">
        <v>388</v>
      </c>
      <c r="B765">
        <v>388</v>
      </c>
      <c r="C765" t="s">
        <v>642</v>
      </c>
      <c r="D765">
        <v>36</v>
      </c>
    </row>
    <row r="766" spans="1:5" x14ac:dyDescent="0.25">
      <c r="A766">
        <v>412</v>
      </c>
      <c r="B766">
        <v>412</v>
      </c>
      <c r="C766" t="s">
        <v>677</v>
      </c>
      <c r="D766">
        <v>36</v>
      </c>
    </row>
    <row r="767" spans="1:5" x14ac:dyDescent="0.25">
      <c r="A767">
        <v>413</v>
      </c>
      <c r="B767">
        <v>413</v>
      </c>
      <c r="C767" t="s">
        <v>678</v>
      </c>
      <c r="D767">
        <v>36</v>
      </c>
      <c r="E767" t="s">
        <v>1504</v>
      </c>
    </row>
    <row r="768" spans="1:5" x14ac:dyDescent="0.25">
      <c r="A768">
        <v>413</v>
      </c>
      <c r="B768">
        <v>413</v>
      </c>
      <c r="C768" t="s">
        <v>678</v>
      </c>
      <c r="D768">
        <v>36</v>
      </c>
      <c r="E768" t="s">
        <v>1505</v>
      </c>
    </row>
    <row r="769" spans="1:5" x14ac:dyDescent="0.25">
      <c r="A769">
        <v>413</v>
      </c>
      <c r="B769">
        <v>413</v>
      </c>
      <c r="C769" t="s">
        <v>678</v>
      </c>
      <c r="D769">
        <v>36</v>
      </c>
      <c r="E769" t="s">
        <v>1506</v>
      </c>
    </row>
    <row r="770" spans="1:5" x14ac:dyDescent="0.25">
      <c r="A770">
        <v>737</v>
      </c>
      <c r="B770">
        <v>737</v>
      </c>
      <c r="C770" t="s">
        <v>1111</v>
      </c>
      <c r="D770">
        <v>36</v>
      </c>
    </row>
    <row r="771" spans="1:5" x14ac:dyDescent="0.25">
      <c r="A771">
        <v>776</v>
      </c>
      <c r="B771">
        <v>776</v>
      </c>
      <c r="C771" t="s">
        <v>1150</v>
      </c>
      <c r="D771">
        <v>36</v>
      </c>
    </row>
    <row r="772" spans="1:5" x14ac:dyDescent="0.25">
      <c r="A772">
        <v>780</v>
      </c>
      <c r="B772">
        <v>780</v>
      </c>
      <c r="C772" t="s">
        <v>1154</v>
      </c>
      <c r="D772">
        <v>36</v>
      </c>
    </row>
    <row r="773" spans="1:5" x14ac:dyDescent="0.25">
      <c r="A773">
        <v>14</v>
      </c>
      <c r="B773">
        <v>14</v>
      </c>
      <c r="C773" t="s">
        <v>94</v>
      </c>
      <c r="D773">
        <v>35</v>
      </c>
    </row>
    <row r="774" spans="1:5" x14ac:dyDescent="0.25">
      <c r="A774">
        <v>35</v>
      </c>
      <c r="B774">
        <v>35</v>
      </c>
      <c r="C774" t="s">
        <v>123</v>
      </c>
      <c r="D774">
        <v>35</v>
      </c>
    </row>
    <row r="775" spans="1:5" x14ac:dyDescent="0.25">
      <c r="A775">
        <v>66</v>
      </c>
      <c r="B775">
        <v>66</v>
      </c>
      <c r="C775" t="s">
        <v>162</v>
      </c>
      <c r="D775">
        <v>35</v>
      </c>
    </row>
    <row r="776" spans="1:5" x14ac:dyDescent="0.25">
      <c r="A776">
        <v>75</v>
      </c>
      <c r="B776">
        <v>75</v>
      </c>
      <c r="C776" t="s">
        <v>1507</v>
      </c>
      <c r="D776">
        <v>35</v>
      </c>
    </row>
    <row r="777" spans="1:5" x14ac:dyDescent="0.25">
      <c r="A777">
        <v>75</v>
      </c>
      <c r="B777" t="s">
        <v>1508</v>
      </c>
      <c r="C777" t="s">
        <v>1509</v>
      </c>
      <c r="D777">
        <v>35</v>
      </c>
    </row>
    <row r="778" spans="1:5" x14ac:dyDescent="0.25">
      <c r="A778">
        <v>104</v>
      </c>
      <c r="B778">
        <v>104</v>
      </c>
      <c r="C778" t="s">
        <v>209</v>
      </c>
      <c r="D778">
        <v>35</v>
      </c>
    </row>
    <row r="779" spans="1:5" x14ac:dyDescent="0.25">
      <c r="A779">
        <v>109</v>
      </c>
      <c r="B779">
        <v>109</v>
      </c>
      <c r="C779" t="s">
        <v>214</v>
      </c>
      <c r="D779">
        <v>35</v>
      </c>
    </row>
    <row r="780" spans="1:5" x14ac:dyDescent="0.25">
      <c r="A780">
        <v>138</v>
      </c>
      <c r="B780">
        <v>138</v>
      </c>
      <c r="C780" t="s">
        <v>259</v>
      </c>
      <c r="D780">
        <v>35</v>
      </c>
    </row>
    <row r="781" spans="1:5" x14ac:dyDescent="0.25">
      <c r="A781">
        <v>179</v>
      </c>
      <c r="B781">
        <v>179</v>
      </c>
      <c r="C781" t="s">
        <v>318</v>
      </c>
      <c r="D781">
        <v>35</v>
      </c>
    </row>
    <row r="782" spans="1:5" x14ac:dyDescent="0.25">
      <c r="A782">
        <v>195</v>
      </c>
      <c r="B782">
        <v>195</v>
      </c>
      <c r="C782" t="s">
        <v>339</v>
      </c>
      <c r="D782">
        <v>35</v>
      </c>
    </row>
    <row r="783" spans="1:5" x14ac:dyDescent="0.25">
      <c r="A783">
        <v>222</v>
      </c>
      <c r="B783">
        <v>222</v>
      </c>
      <c r="C783" t="s">
        <v>382</v>
      </c>
      <c r="D783">
        <v>35</v>
      </c>
    </row>
    <row r="784" spans="1:5" x14ac:dyDescent="0.25">
      <c r="A784">
        <v>236</v>
      </c>
      <c r="B784">
        <v>236</v>
      </c>
      <c r="C784" t="s">
        <v>402</v>
      </c>
      <c r="D784">
        <v>35</v>
      </c>
    </row>
    <row r="785" spans="1:4" x14ac:dyDescent="0.25">
      <c r="A785">
        <v>261</v>
      </c>
      <c r="B785">
        <v>261</v>
      </c>
      <c r="C785" t="s">
        <v>444</v>
      </c>
      <c r="D785">
        <v>35</v>
      </c>
    </row>
    <row r="786" spans="1:4" x14ac:dyDescent="0.25">
      <c r="A786">
        <v>285</v>
      </c>
      <c r="B786">
        <v>285</v>
      </c>
      <c r="C786" t="s">
        <v>476</v>
      </c>
      <c r="D786">
        <v>35</v>
      </c>
    </row>
    <row r="787" spans="1:4" x14ac:dyDescent="0.25">
      <c r="A787">
        <v>322</v>
      </c>
      <c r="B787">
        <v>322</v>
      </c>
      <c r="C787" t="s">
        <v>541</v>
      </c>
      <c r="D787">
        <v>35</v>
      </c>
    </row>
    <row r="788" spans="1:4" x14ac:dyDescent="0.25">
      <c r="A788">
        <v>331</v>
      </c>
      <c r="B788">
        <v>331</v>
      </c>
      <c r="C788" t="s">
        <v>555</v>
      </c>
      <c r="D788">
        <v>35</v>
      </c>
    </row>
    <row r="789" spans="1:4" x14ac:dyDescent="0.25">
      <c r="A789">
        <v>341</v>
      </c>
      <c r="B789">
        <v>341</v>
      </c>
      <c r="C789" t="s">
        <v>571</v>
      </c>
      <c r="D789">
        <v>35</v>
      </c>
    </row>
    <row r="790" spans="1:4" x14ac:dyDescent="0.25">
      <c r="A790">
        <v>420</v>
      </c>
      <c r="B790">
        <v>420</v>
      </c>
      <c r="C790" t="s">
        <v>689</v>
      </c>
      <c r="D790">
        <v>35</v>
      </c>
    </row>
    <row r="791" spans="1:4" x14ac:dyDescent="0.25">
      <c r="A791">
        <v>442</v>
      </c>
      <c r="B791">
        <v>442</v>
      </c>
      <c r="C791" t="s">
        <v>716</v>
      </c>
      <c r="D791">
        <v>35</v>
      </c>
    </row>
    <row r="792" spans="1:4" x14ac:dyDescent="0.25">
      <c r="A792">
        <v>532</v>
      </c>
      <c r="B792">
        <v>532</v>
      </c>
      <c r="C792" t="s">
        <v>839</v>
      </c>
      <c r="D792">
        <v>35</v>
      </c>
    </row>
    <row r="793" spans="1:4" x14ac:dyDescent="0.25">
      <c r="A793">
        <v>622</v>
      </c>
      <c r="B793">
        <v>622</v>
      </c>
      <c r="C793" t="s">
        <v>956</v>
      </c>
      <c r="D793">
        <v>35</v>
      </c>
    </row>
    <row r="794" spans="1:4" x14ac:dyDescent="0.25">
      <c r="A794">
        <v>664</v>
      </c>
      <c r="B794">
        <v>664</v>
      </c>
      <c r="C794" t="s">
        <v>1012</v>
      </c>
      <c r="D794">
        <v>35</v>
      </c>
    </row>
    <row r="795" spans="1:4" x14ac:dyDescent="0.25">
      <c r="A795">
        <v>680</v>
      </c>
      <c r="B795">
        <v>680</v>
      </c>
      <c r="C795" t="s">
        <v>1036</v>
      </c>
      <c r="D795">
        <v>35</v>
      </c>
    </row>
    <row r="796" spans="1:4" x14ac:dyDescent="0.25">
      <c r="A796">
        <v>748</v>
      </c>
      <c r="B796">
        <v>748</v>
      </c>
      <c r="C796" t="s">
        <v>1122</v>
      </c>
      <c r="D796">
        <v>35</v>
      </c>
    </row>
    <row r="797" spans="1:4" x14ac:dyDescent="0.25">
      <c r="A797">
        <v>750</v>
      </c>
      <c r="B797">
        <v>750</v>
      </c>
      <c r="C797" t="s">
        <v>1124</v>
      </c>
      <c r="D797">
        <v>35</v>
      </c>
    </row>
    <row r="798" spans="1:4" x14ac:dyDescent="0.25">
      <c r="A798">
        <v>753</v>
      </c>
      <c r="B798">
        <v>753</v>
      </c>
      <c r="C798" t="s">
        <v>1127</v>
      </c>
      <c r="D798">
        <v>35</v>
      </c>
    </row>
    <row r="799" spans="1:4" x14ac:dyDescent="0.25">
      <c r="A799">
        <v>770</v>
      </c>
      <c r="B799">
        <v>770</v>
      </c>
      <c r="C799" t="s">
        <v>1144</v>
      </c>
      <c r="D799">
        <v>35</v>
      </c>
    </row>
    <row r="800" spans="1:4" x14ac:dyDescent="0.25">
      <c r="A800">
        <v>422</v>
      </c>
      <c r="B800">
        <v>422</v>
      </c>
      <c r="C800" t="s">
        <v>691</v>
      </c>
      <c r="D800">
        <v>34</v>
      </c>
    </row>
    <row r="801" spans="1:4" x14ac:dyDescent="0.25">
      <c r="A801">
        <v>202</v>
      </c>
      <c r="B801">
        <v>202</v>
      </c>
      <c r="C801" t="s">
        <v>348</v>
      </c>
      <c r="D801">
        <v>33</v>
      </c>
    </row>
    <row r="802" spans="1:4" x14ac:dyDescent="0.25">
      <c r="A802">
        <v>437</v>
      </c>
      <c r="B802">
        <v>437</v>
      </c>
      <c r="C802" t="s">
        <v>710</v>
      </c>
      <c r="D802">
        <v>33</v>
      </c>
    </row>
    <row r="803" spans="1:4" x14ac:dyDescent="0.25">
      <c r="A803">
        <v>366</v>
      </c>
      <c r="B803">
        <v>366</v>
      </c>
      <c r="C803" t="s">
        <v>603</v>
      </c>
      <c r="D803">
        <v>32</v>
      </c>
    </row>
    <row r="804" spans="1:4" x14ac:dyDescent="0.25">
      <c r="A804">
        <v>449</v>
      </c>
      <c r="B804">
        <v>449</v>
      </c>
      <c r="C804" t="s">
        <v>727</v>
      </c>
      <c r="D804">
        <v>32</v>
      </c>
    </row>
    <row r="805" spans="1:4" x14ac:dyDescent="0.25">
      <c r="A805">
        <v>565</v>
      </c>
      <c r="B805">
        <v>565</v>
      </c>
      <c r="C805" t="s">
        <v>877</v>
      </c>
      <c r="D805">
        <v>32</v>
      </c>
    </row>
    <row r="806" spans="1:4" x14ac:dyDescent="0.25">
      <c r="A806">
        <v>618</v>
      </c>
      <c r="B806">
        <v>618</v>
      </c>
      <c r="C806" t="s">
        <v>949</v>
      </c>
      <c r="D806">
        <v>32</v>
      </c>
    </row>
    <row r="807" spans="1:4" x14ac:dyDescent="0.25">
      <c r="A807">
        <v>761</v>
      </c>
      <c r="B807">
        <v>761</v>
      </c>
      <c r="C807" t="s">
        <v>1135</v>
      </c>
      <c r="D807">
        <v>32</v>
      </c>
    </row>
    <row r="808" spans="1:4" x14ac:dyDescent="0.25">
      <c r="A808">
        <v>387</v>
      </c>
      <c r="B808">
        <v>387</v>
      </c>
      <c r="C808" t="s">
        <v>640</v>
      </c>
      <c r="D808">
        <v>31</v>
      </c>
    </row>
    <row r="809" spans="1:4" x14ac:dyDescent="0.25">
      <c r="A809">
        <v>399</v>
      </c>
      <c r="B809">
        <v>399</v>
      </c>
      <c r="C809" t="s">
        <v>657</v>
      </c>
      <c r="D809">
        <v>31</v>
      </c>
    </row>
    <row r="810" spans="1:4" x14ac:dyDescent="0.25">
      <c r="A810">
        <v>11</v>
      </c>
      <c r="B810">
        <v>11</v>
      </c>
      <c r="C810" t="s">
        <v>83</v>
      </c>
      <c r="D810">
        <v>30</v>
      </c>
    </row>
    <row r="811" spans="1:4" x14ac:dyDescent="0.25">
      <c r="A811">
        <v>43</v>
      </c>
      <c r="B811">
        <v>43</v>
      </c>
      <c r="C811" t="s">
        <v>133</v>
      </c>
      <c r="D811">
        <v>30</v>
      </c>
    </row>
    <row r="812" spans="1:4" x14ac:dyDescent="0.25">
      <c r="A812">
        <v>47</v>
      </c>
      <c r="B812">
        <v>47</v>
      </c>
      <c r="C812" t="s">
        <v>139</v>
      </c>
      <c r="D812">
        <v>30</v>
      </c>
    </row>
    <row r="813" spans="1:4" x14ac:dyDescent="0.25">
      <c r="A813">
        <v>74</v>
      </c>
      <c r="B813" t="s">
        <v>1510</v>
      </c>
      <c r="C813" t="s">
        <v>1511</v>
      </c>
      <c r="D813">
        <v>30</v>
      </c>
    </row>
    <row r="814" spans="1:4" x14ac:dyDescent="0.25">
      <c r="A814">
        <v>80</v>
      </c>
      <c r="B814">
        <v>80</v>
      </c>
      <c r="C814" t="s">
        <v>180</v>
      </c>
      <c r="D814">
        <v>30</v>
      </c>
    </row>
    <row r="815" spans="1:4" x14ac:dyDescent="0.25">
      <c r="A815">
        <v>80</v>
      </c>
      <c r="B815" t="s">
        <v>1512</v>
      </c>
      <c r="C815" t="s">
        <v>181</v>
      </c>
      <c r="D815">
        <v>30</v>
      </c>
    </row>
    <row r="816" spans="1:4" x14ac:dyDescent="0.25">
      <c r="A816">
        <v>108</v>
      </c>
      <c r="B816">
        <v>108</v>
      </c>
      <c r="C816" t="s">
        <v>212</v>
      </c>
      <c r="D816">
        <v>30</v>
      </c>
    </row>
    <row r="817" spans="1:4" x14ac:dyDescent="0.25">
      <c r="A817">
        <v>143</v>
      </c>
      <c r="B817">
        <v>143</v>
      </c>
      <c r="C817" t="s">
        <v>266</v>
      </c>
      <c r="D817">
        <v>30</v>
      </c>
    </row>
    <row r="818" spans="1:4" x14ac:dyDescent="0.25">
      <c r="A818">
        <v>167</v>
      </c>
      <c r="B818">
        <v>167</v>
      </c>
      <c r="C818" t="s">
        <v>303</v>
      </c>
      <c r="D818">
        <v>30</v>
      </c>
    </row>
    <row r="819" spans="1:4" x14ac:dyDescent="0.25">
      <c r="A819">
        <v>185</v>
      </c>
      <c r="B819">
        <v>185</v>
      </c>
      <c r="C819" t="s">
        <v>327</v>
      </c>
      <c r="D819">
        <v>30</v>
      </c>
    </row>
    <row r="820" spans="1:4" x14ac:dyDescent="0.25">
      <c r="A820">
        <v>191</v>
      </c>
      <c r="B820">
        <v>191</v>
      </c>
      <c r="C820" t="s">
        <v>335</v>
      </c>
      <c r="D820">
        <v>30</v>
      </c>
    </row>
    <row r="821" spans="1:4" x14ac:dyDescent="0.25">
      <c r="A821">
        <v>192</v>
      </c>
      <c r="B821">
        <v>192</v>
      </c>
      <c r="C821" t="s">
        <v>336</v>
      </c>
      <c r="D821">
        <v>30</v>
      </c>
    </row>
    <row r="822" spans="1:4" x14ac:dyDescent="0.25">
      <c r="A822">
        <v>199</v>
      </c>
      <c r="B822">
        <v>199</v>
      </c>
      <c r="C822" t="s">
        <v>344</v>
      </c>
      <c r="D822">
        <v>30</v>
      </c>
    </row>
    <row r="823" spans="1:4" x14ac:dyDescent="0.25">
      <c r="A823">
        <v>208</v>
      </c>
      <c r="B823">
        <v>208</v>
      </c>
      <c r="C823" t="s">
        <v>359</v>
      </c>
      <c r="D823">
        <v>30</v>
      </c>
    </row>
    <row r="824" spans="1:4" x14ac:dyDescent="0.25">
      <c r="A824">
        <v>208</v>
      </c>
      <c r="B824" t="s">
        <v>1513</v>
      </c>
      <c r="C824" t="s">
        <v>1514</v>
      </c>
      <c r="D824">
        <v>30</v>
      </c>
    </row>
    <row r="825" spans="1:4" x14ac:dyDescent="0.25">
      <c r="A825">
        <v>209</v>
      </c>
      <c r="B825">
        <v>209</v>
      </c>
      <c r="C825" t="s">
        <v>362</v>
      </c>
      <c r="D825">
        <v>30</v>
      </c>
    </row>
    <row r="826" spans="1:4" x14ac:dyDescent="0.25">
      <c r="A826">
        <v>219</v>
      </c>
      <c r="B826">
        <v>219</v>
      </c>
      <c r="C826" t="s">
        <v>378</v>
      </c>
      <c r="D826">
        <v>30</v>
      </c>
    </row>
    <row r="827" spans="1:4" x14ac:dyDescent="0.25">
      <c r="A827">
        <v>270</v>
      </c>
      <c r="B827">
        <v>270</v>
      </c>
      <c r="C827" t="s">
        <v>455</v>
      </c>
      <c r="D827">
        <v>30</v>
      </c>
    </row>
    <row r="828" spans="1:4" x14ac:dyDescent="0.25">
      <c r="A828">
        <v>273</v>
      </c>
      <c r="B828">
        <v>273</v>
      </c>
      <c r="C828" t="s">
        <v>458</v>
      </c>
      <c r="D828">
        <v>30</v>
      </c>
    </row>
    <row r="829" spans="1:4" x14ac:dyDescent="0.25">
      <c r="A829">
        <v>287</v>
      </c>
      <c r="B829">
        <v>287</v>
      </c>
      <c r="C829" t="s">
        <v>478</v>
      </c>
      <c r="D829">
        <v>30</v>
      </c>
    </row>
    <row r="830" spans="1:4" x14ac:dyDescent="0.25">
      <c r="A830">
        <v>299</v>
      </c>
      <c r="B830">
        <v>299</v>
      </c>
      <c r="C830" t="s">
        <v>497</v>
      </c>
      <c r="D830">
        <v>30</v>
      </c>
    </row>
    <row r="831" spans="1:4" x14ac:dyDescent="0.25">
      <c r="A831">
        <v>304</v>
      </c>
      <c r="B831">
        <v>304</v>
      </c>
      <c r="C831" t="s">
        <v>509</v>
      </c>
      <c r="D831">
        <v>30</v>
      </c>
    </row>
    <row r="832" spans="1:4" x14ac:dyDescent="0.25">
      <c r="A832">
        <v>374</v>
      </c>
      <c r="B832">
        <v>374</v>
      </c>
      <c r="C832" t="s">
        <v>616</v>
      </c>
      <c r="D832">
        <v>30</v>
      </c>
    </row>
    <row r="833" spans="1:5" x14ac:dyDescent="0.25">
      <c r="A833">
        <v>410</v>
      </c>
      <c r="B833">
        <v>410</v>
      </c>
      <c r="C833" t="s">
        <v>674</v>
      </c>
      <c r="D833">
        <v>30</v>
      </c>
    </row>
    <row r="834" spans="1:5" x14ac:dyDescent="0.25">
      <c r="A834">
        <v>411</v>
      </c>
      <c r="B834">
        <v>411</v>
      </c>
      <c r="C834" t="s">
        <v>676</v>
      </c>
      <c r="D834">
        <v>30</v>
      </c>
    </row>
    <row r="835" spans="1:5" x14ac:dyDescent="0.25">
      <c r="A835">
        <v>440</v>
      </c>
      <c r="B835">
        <v>440</v>
      </c>
      <c r="C835" t="s">
        <v>713</v>
      </c>
      <c r="D835">
        <v>30</v>
      </c>
    </row>
    <row r="836" spans="1:5" x14ac:dyDescent="0.25">
      <c r="A836">
        <v>460</v>
      </c>
      <c r="B836" t="s">
        <v>1515</v>
      </c>
      <c r="C836" t="s">
        <v>741</v>
      </c>
      <c r="D836">
        <v>30</v>
      </c>
    </row>
    <row r="837" spans="1:5" x14ac:dyDescent="0.25">
      <c r="A837">
        <v>548</v>
      </c>
      <c r="B837">
        <v>548</v>
      </c>
      <c r="C837" t="s">
        <v>859</v>
      </c>
      <c r="D837">
        <v>30</v>
      </c>
    </row>
    <row r="838" spans="1:5" x14ac:dyDescent="0.25">
      <c r="A838">
        <v>562</v>
      </c>
      <c r="B838">
        <v>562</v>
      </c>
      <c r="C838" t="s">
        <v>874</v>
      </c>
      <c r="D838">
        <v>30</v>
      </c>
    </row>
    <row r="839" spans="1:5" x14ac:dyDescent="0.25">
      <c r="A839">
        <v>563</v>
      </c>
      <c r="B839">
        <v>563</v>
      </c>
      <c r="C839" t="s">
        <v>875</v>
      </c>
      <c r="D839">
        <v>30</v>
      </c>
    </row>
    <row r="840" spans="1:5" x14ac:dyDescent="0.25">
      <c r="A840">
        <v>578</v>
      </c>
      <c r="B840">
        <v>578</v>
      </c>
      <c r="C840" t="s">
        <v>894</v>
      </c>
      <c r="D840">
        <v>30</v>
      </c>
    </row>
    <row r="841" spans="1:5" x14ac:dyDescent="0.25">
      <c r="A841">
        <v>579</v>
      </c>
      <c r="B841">
        <v>579</v>
      </c>
      <c r="C841" t="s">
        <v>895</v>
      </c>
      <c r="D841">
        <v>30</v>
      </c>
    </row>
    <row r="842" spans="1:5" x14ac:dyDescent="0.25">
      <c r="A842">
        <v>591</v>
      </c>
      <c r="B842">
        <v>591</v>
      </c>
      <c r="C842" t="s">
        <v>912</v>
      </c>
      <c r="D842">
        <v>30</v>
      </c>
    </row>
    <row r="843" spans="1:5" x14ac:dyDescent="0.25">
      <c r="A843">
        <v>599</v>
      </c>
      <c r="B843">
        <v>599</v>
      </c>
      <c r="C843" t="s">
        <v>924</v>
      </c>
      <c r="D843">
        <v>30</v>
      </c>
    </row>
    <row r="844" spans="1:5" x14ac:dyDescent="0.25">
      <c r="A844">
        <v>605</v>
      </c>
      <c r="B844">
        <v>605</v>
      </c>
      <c r="C844" t="s">
        <v>932</v>
      </c>
      <c r="D844">
        <v>30</v>
      </c>
    </row>
    <row r="845" spans="1:5" x14ac:dyDescent="0.25">
      <c r="A845">
        <v>683</v>
      </c>
      <c r="B845">
        <v>683</v>
      </c>
      <c r="C845" t="s">
        <v>1039</v>
      </c>
      <c r="D845">
        <v>30</v>
      </c>
    </row>
    <row r="846" spans="1:5" x14ac:dyDescent="0.25">
      <c r="A846">
        <v>690</v>
      </c>
      <c r="B846">
        <v>690</v>
      </c>
      <c r="C846" t="s">
        <v>1048</v>
      </c>
      <c r="D846">
        <v>30</v>
      </c>
    </row>
    <row r="847" spans="1:5" x14ac:dyDescent="0.25">
      <c r="A847">
        <v>746</v>
      </c>
      <c r="B847">
        <v>746</v>
      </c>
      <c r="C847" t="s">
        <v>1120</v>
      </c>
      <c r="D847">
        <v>30</v>
      </c>
      <c r="E847" t="s">
        <v>1516</v>
      </c>
    </row>
    <row r="848" spans="1:5" x14ac:dyDescent="0.25">
      <c r="A848">
        <v>756</v>
      </c>
      <c r="B848">
        <v>756</v>
      </c>
      <c r="C848" t="s">
        <v>1130</v>
      </c>
      <c r="D848">
        <v>30</v>
      </c>
    </row>
    <row r="849" spans="1:4" x14ac:dyDescent="0.25">
      <c r="A849">
        <v>518</v>
      </c>
      <c r="B849">
        <v>518</v>
      </c>
      <c r="C849" t="s">
        <v>819</v>
      </c>
      <c r="D849">
        <v>29</v>
      </c>
    </row>
    <row r="850" spans="1:4" x14ac:dyDescent="0.25">
      <c r="A850">
        <v>665</v>
      </c>
      <c r="B850">
        <v>665</v>
      </c>
      <c r="C850" t="s">
        <v>1013</v>
      </c>
      <c r="D850">
        <v>29</v>
      </c>
    </row>
    <row r="851" spans="1:4" x14ac:dyDescent="0.25">
      <c r="A851">
        <v>293</v>
      </c>
      <c r="B851">
        <v>293</v>
      </c>
      <c r="C851" t="s">
        <v>486</v>
      </c>
      <c r="D851">
        <v>28</v>
      </c>
    </row>
    <row r="852" spans="1:4" x14ac:dyDescent="0.25">
      <c r="A852">
        <v>679</v>
      </c>
      <c r="B852">
        <v>679</v>
      </c>
      <c r="C852" t="s">
        <v>1035</v>
      </c>
      <c r="D852">
        <v>28</v>
      </c>
    </row>
    <row r="853" spans="1:4" x14ac:dyDescent="0.25">
      <c r="A853">
        <v>712</v>
      </c>
      <c r="B853">
        <v>712</v>
      </c>
      <c r="C853" t="s">
        <v>1081</v>
      </c>
      <c r="D853">
        <v>28</v>
      </c>
    </row>
    <row r="854" spans="1:4" x14ac:dyDescent="0.25">
      <c r="A854">
        <v>713</v>
      </c>
      <c r="B854">
        <v>713</v>
      </c>
      <c r="C854" t="s">
        <v>1082</v>
      </c>
      <c r="D854">
        <v>28</v>
      </c>
    </row>
    <row r="855" spans="1:4" x14ac:dyDescent="0.25">
      <c r="A855">
        <v>751</v>
      </c>
      <c r="B855">
        <v>751</v>
      </c>
      <c r="C855" t="s">
        <v>1125</v>
      </c>
      <c r="D855">
        <v>27</v>
      </c>
    </row>
    <row r="856" spans="1:4" x14ac:dyDescent="0.25">
      <c r="A856">
        <v>46</v>
      </c>
      <c r="B856">
        <v>46</v>
      </c>
      <c r="C856" t="s">
        <v>138</v>
      </c>
      <c r="D856">
        <v>25</v>
      </c>
    </row>
    <row r="857" spans="1:4" x14ac:dyDescent="0.25">
      <c r="A857">
        <v>88</v>
      </c>
      <c r="B857">
        <v>88</v>
      </c>
      <c r="C857" t="s">
        <v>1517</v>
      </c>
      <c r="D857">
        <v>25</v>
      </c>
    </row>
    <row r="858" spans="1:4" x14ac:dyDescent="0.25">
      <c r="A858">
        <v>88</v>
      </c>
      <c r="B858" t="s">
        <v>1518</v>
      </c>
      <c r="C858" t="s">
        <v>1519</v>
      </c>
      <c r="D858">
        <v>25</v>
      </c>
    </row>
    <row r="859" spans="1:4" x14ac:dyDescent="0.25">
      <c r="A859">
        <v>111</v>
      </c>
      <c r="B859">
        <v>111</v>
      </c>
      <c r="C859" t="s">
        <v>217</v>
      </c>
      <c r="D859">
        <v>25</v>
      </c>
    </row>
    <row r="860" spans="1:4" x14ac:dyDescent="0.25">
      <c r="A860">
        <v>296</v>
      </c>
      <c r="B860">
        <v>296</v>
      </c>
      <c r="C860" t="s">
        <v>490</v>
      </c>
      <c r="D860">
        <v>25</v>
      </c>
    </row>
    <row r="861" spans="1:4" x14ac:dyDescent="0.25">
      <c r="A861">
        <v>355</v>
      </c>
      <c r="B861">
        <v>355</v>
      </c>
      <c r="C861" t="s">
        <v>589</v>
      </c>
      <c r="D861">
        <v>25</v>
      </c>
    </row>
    <row r="862" spans="1:4" x14ac:dyDescent="0.25">
      <c r="A862">
        <v>356</v>
      </c>
      <c r="B862">
        <v>356</v>
      </c>
      <c r="C862" t="s">
        <v>590</v>
      </c>
      <c r="D862">
        <v>25</v>
      </c>
    </row>
    <row r="863" spans="1:4" x14ac:dyDescent="0.25">
      <c r="A863">
        <v>363</v>
      </c>
      <c r="B863">
        <v>363</v>
      </c>
      <c r="C863" t="s">
        <v>599</v>
      </c>
      <c r="D863">
        <v>25</v>
      </c>
    </row>
    <row r="864" spans="1:4" x14ac:dyDescent="0.25">
      <c r="A864">
        <v>401</v>
      </c>
      <c r="B864">
        <v>401</v>
      </c>
      <c r="C864" t="s">
        <v>659</v>
      </c>
      <c r="D864">
        <v>25</v>
      </c>
    </row>
    <row r="865" spans="1:4" x14ac:dyDescent="0.25">
      <c r="A865">
        <v>526</v>
      </c>
      <c r="B865">
        <v>526</v>
      </c>
      <c r="C865" t="s">
        <v>829</v>
      </c>
      <c r="D865">
        <v>25</v>
      </c>
    </row>
    <row r="866" spans="1:4" x14ac:dyDescent="0.25">
      <c r="A866">
        <v>616</v>
      </c>
      <c r="B866">
        <v>616</v>
      </c>
      <c r="C866" t="s">
        <v>946</v>
      </c>
      <c r="D866">
        <v>25</v>
      </c>
    </row>
    <row r="867" spans="1:4" x14ac:dyDescent="0.25">
      <c r="A867">
        <v>517</v>
      </c>
      <c r="B867">
        <v>517</v>
      </c>
      <c r="C867" t="s">
        <v>818</v>
      </c>
      <c r="D867">
        <v>24</v>
      </c>
    </row>
    <row r="868" spans="1:4" x14ac:dyDescent="0.25">
      <c r="A868">
        <v>345</v>
      </c>
      <c r="B868">
        <v>345</v>
      </c>
      <c r="C868" t="s">
        <v>575</v>
      </c>
      <c r="D868">
        <v>23</v>
      </c>
    </row>
    <row r="869" spans="1:4" x14ac:dyDescent="0.25">
      <c r="A869">
        <v>360</v>
      </c>
      <c r="B869">
        <v>360</v>
      </c>
      <c r="C869" t="s">
        <v>595</v>
      </c>
      <c r="D869">
        <v>23</v>
      </c>
    </row>
    <row r="870" spans="1:4" x14ac:dyDescent="0.25">
      <c r="A870">
        <v>436</v>
      </c>
      <c r="B870">
        <v>436</v>
      </c>
      <c r="C870" t="s">
        <v>708</v>
      </c>
      <c r="D870">
        <v>23</v>
      </c>
    </row>
    <row r="871" spans="1:4" x14ac:dyDescent="0.25">
      <c r="A871">
        <v>682</v>
      </c>
      <c r="B871">
        <v>682</v>
      </c>
      <c r="C871" t="s">
        <v>1038</v>
      </c>
      <c r="D871">
        <v>23</v>
      </c>
    </row>
    <row r="872" spans="1:4" x14ac:dyDescent="0.25">
      <c r="A872">
        <v>564</v>
      </c>
      <c r="B872">
        <v>564</v>
      </c>
      <c r="C872" t="s">
        <v>876</v>
      </c>
      <c r="D872">
        <v>22</v>
      </c>
    </row>
    <row r="873" spans="1:4" x14ac:dyDescent="0.25">
      <c r="A873">
        <v>39</v>
      </c>
      <c r="B873">
        <v>39</v>
      </c>
      <c r="C873" t="s">
        <v>128</v>
      </c>
      <c r="D873">
        <v>20</v>
      </c>
    </row>
    <row r="874" spans="1:4" x14ac:dyDescent="0.25">
      <c r="A874">
        <v>74</v>
      </c>
      <c r="B874">
        <v>74</v>
      </c>
      <c r="C874" t="s">
        <v>1302</v>
      </c>
      <c r="D874">
        <v>20</v>
      </c>
    </row>
    <row r="875" spans="1:4" x14ac:dyDescent="0.25">
      <c r="A875">
        <v>161</v>
      </c>
      <c r="B875">
        <v>161</v>
      </c>
      <c r="C875" t="s">
        <v>294</v>
      </c>
      <c r="D875">
        <v>20</v>
      </c>
    </row>
    <row r="876" spans="1:4" x14ac:dyDescent="0.25">
      <c r="A876">
        <v>175</v>
      </c>
      <c r="B876">
        <v>175</v>
      </c>
      <c r="C876" t="s">
        <v>313</v>
      </c>
      <c r="D876">
        <v>20</v>
      </c>
    </row>
    <row r="877" spans="1:4" x14ac:dyDescent="0.25">
      <c r="A877">
        <v>218</v>
      </c>
      <c r="B877">
        <v>218</v>
      </c>
      <c r="C877" t="s">
        <v>377</v>
      </c>
      <c r="D877">
        <v>20</v>
      </c>
    </row>
    <row r="878" spans="1:4" x14ac:dyDescent="0.25">
      <c r="A878">
        <v>265</v>
      </c>
      <c r="B878">
        <v>265</v>
      </c>
      <c r="C878" t="s">
        <v>450</v>
      </c>
      <c r="D878">
        <v>20</v>
      </c>
    </row>
    <row r="879" spans="1:4" x14ac:dyDescent="0.25">
      <c r="A879">
        <v>298</v>
      </c>
      <c r="B879">
        <v>298</v>
      </c>
      <c r="C879" t="s">
        <v>495</v>
      </c>
      <c r="D879">
        <v>20</v>
      </c>
    </row>
    <row r="880" spans="1:4" x14ac:dyDescent="0.25">
      <c r="A880">
        <v>302</v>
      </c>
      <c r="B880" t="s">
        <v>1520</v>
      </c>
      <c r="C880" t="s">
        <v>1521</v>
      </c>
      <c r="D880">
        <v>20</v>
      </c>
    </row>
    <row r="881" spans="1:4" x14ac:dyDescent="0.25">
      <c r="A881">
        <v>323</v>
      </c>
      <c r="B881" t="s">
        <v>1522</v>
      </c>
      <c r="C881" t="s">
        <v>1523</v>
      </c>
      <c r="D881">
        <v>20</v>
      </c>
    </row>
    <row r="882" spans="1:4" x14ac:dyDescent="0.25">
      <c r="A882">
        <v>324</v>
      </c>
      <c r="B882">
        <v>324</v>
      </c>
      <c r="C882" t="s">
        <v>546</v>
      </c>
      <c r="D882">
        <v>20</v>
      </c>
    </row>
    <row r="883" spans="1:4" x14ac:dyDescent="0.25">
      <c r="A883">
        <v>525</v>
      </c>
      <c r="B883">
        <v>525</v>
      </c>
      <c r="C883" t="s">
        <v>828</v>
      </c>
      <c r="D883">
        <v>20</v>
      </c>
    </row>
    <row r="884" spans="1:4" x14ac:dyDescent="0.25">
      <c r="A884">
        <v>577</v>
      </c>
      <c r="B884">
        <v>577</v>
      </c>
      <c r="C884" t="s">
        <v>892</v>
      </c>
      <c r="D884">
        <v>20</v>
      </c>
    </row>
    <row r="885" spans="1:4" x14ac:dyDescent="0.25">
      <c r="A885">
        <v>589</v>
      </c>
      <c r="B885">
        <v>589</v>
      </c>
      <c r="C885" t="s">
        <v>908</v>
      </c>
      <c r="D885">
        <v>20</v>
      </c>
    </row>
    <row r="886" spans="1:4" x14ac:dyDescent="0.25">
      <c r="A886">
        <v>598</v>
      </c>
      <c r="B886">
        <v>598</v>
      </c>
      <c r="C886" t="s">
        <v>923</v>
      </c>
      <c r="D886">
        <v>20</v>
      </c>
    </row>
    <row r="887" spans="1:4" x14ac:dyDescent="0.25">
      <c r="A887">
        <v>607</v>
      </c>
      <c r="B887">
        <v>607</v>
      </c>
      <c r="C887" t="s">
        <v>935</v>
      </c>
      <c r="D887">
        <v>20</v>
      </c>
    </row>
    <row r="888" spans="1:4" x14ac:dyDescent="0.25">
      <c r="A888">
        <v>79</v>
      </c>
      <c r="B888">
        <v>79</v>
      </c>
      <c r="C888" t="s">
        <v>179</v>
      </c>
      <c r="D888">
        <v>15</v>
      </c>
    </row>
    <row r="889" spans="1:4" x14ac:dyDescent="0.25">
      <c r="A889">
        <v>173</v>
      </c>
      <c r="B889">
        <v>173</v>
      </c>
      <c r="C889" t="s">
        <v>311</v>
      </c>
      <c r="D889">
        <v>15</v>
      </c>
    </row>
    <row r="890" spans="1:4" x14ac:dyDescent="0.25">
      <c r="A890">
        <v>174</v>
      </c>
      <c r="B890">
        <v>174</v>
      </c>
      <c r="C890" t="s">
        <v>312</v>
      </c>
      <c r="D890">
        <v>15</v>
      </c>
    </row>
    <row r="891" spans="1:4" x14ac:dyDescent="0.25">
      <c r="A891">
        <v>194</v>
      </c>
      <c r="B891">
        <v>194</v>
      </c>
      <c r="C891" t="s">
        <v>338</v>
      </c>
      <c r="D891">
        <v>15</v>
      </c>
    </row>
    <row r="892" spans="1:4" x14ac:dyDescent="0.25">
      <c r="A892">
        <v>204</v>
      </c>
      <c r="B892">
        <v>204</v>
      </c>
      <c r="C892" t="s">
        <v>352</v>
      </c>
      <c r="D892">
        <v>15</v>
      </c>
    </row>
    <row r="893" spans="1:4" x14ac:dyDescent="0.25">
      <c r="A893">
        <v>266</v>
      </c>
      <c r="B893">
        <v>266</v>
      </c>
      <c r="C893" t="s">
        <v>451</v>
      </c>
      <c r="D893">
        <v>15</v>
      </c>
    </row>
    <row r="894" spans="1:4" x14ac:dyDescent="0.25">
      <c r="A894">
        <v>268</v>
      </c>
      <c r="B894">
        <v>268</v>
      </c>
      <c r="C894" t="s">
        <v>453</v>
      </c>
      <c r="D894">
        <v>15</v>
      </c>
    </row>
    <row r="895" spans="1:4" x14ac:dyDescent="0.25">
      <c r="A895">
        <v>524</v>
      </c>
      <c r="B895">
        <v>524</v>
      </c>
      <c r="C895" t="s">
        <v>826</v>
      </c>
      <c r="D895">
        <v>15</v>
      </c>
    </row>
    <row r="896" spans="1:4" x14ac:dyDescent="0.25">
      <c r="A896">
        <v>590</v>
      </c>
      <c r="B896">
        <v>590</v>
      </c>
      <c r="C896" t="s">
        <v>910</v>
      </c>
      <c r="D896">
        <v>15</v>
      </c>
    </row>
    <row r="897" spans="1:4" x14ac:dyDescent="0.25">
      <c r="A897">
        <v>755</v>
      </c>
      <c r="B897">
        <v>755</v>
      </c>
      <c r="C897" t="s">
        <v>1129</v>
      </c>
      <c r="D897">
        <v>15</v>
      </c>
    </row>
    <row r="898" spans="1:4" x14ac:dyDescent="0.25">
      <c r="A898">
        <v>769</v>
      </c>
      <c r="B898">
        <v>769</v>
      </c>
      <c r="C898" t="s">
        <v>1143</v>
      </c>
      <c r="D898">
        <v>15</v>
      </c>
    </row>
    <row r="899" spans="1:4" x14ac:dyDescent="0.25">
      <c r="A899">
        <v>328</v>
      </c>
      <c r="B899">
        <v>328</v>
      </c>
      <c r="C899" t="s">
        <v>550</v>
      </c>
      <c r="D899">
        <v>10</v>
      </c>
    </row>
    <row r="900" spans="1:4" x14ac:dyDescent="0.25">
      <c r="A900">
        <v>438</v>
      </c>
      <c r="B900">
        <v>438</v>
      </c>
      <c r="C900" t="s">
        <v>711</v>
      </c>
      <c r="D900">
        <v>10</v>
      </c>
    </row>
    <row r="901" spans="1:4" x14ac:dyDescent="0.25">
      <c r="A901">
        <v>597</v>
      </c>
      <c r="B901">
        <v>597</v>
      </c>
      <c r="C901" t="s">
        <v>921</v>
      </c>
      <c r="D901">
        <v>10</v>
      </c>
    </row>
    <row r="902" spans="1:4" x14ac:dyDescent="0.25">
      <c r="A902">
        <v>213</v>
      </c>
      <c r="B902">
        <v>213</v>
      </c>
      <c r="C902" t="s">
        <v>370</v>
      </c>
      <c r="D902">
        <v>5</v>
      </c>
    </row>
    <row r="903" spans="1:4" x14ac:dyDescent="0.25">
      <c r="A903">
        <v>446</v>
      </c>
      <c r="B903">
        <v>446</v>
      </c>
      <c r="C903" t="s">
        <v>722</v>
      </c>
      <c r="D903">
        <v>5</v>
      </c>
    </row>
    <row r="904" spans="1:4" x14ac:dyDescent="0.25">
      <c r="A904">
        <v>771</v>
      </c>
      <c r="B904">
        <v>771</v>
      </c>
      <c r="C904" t="s">
        <v>1145</v>
      </c>
      <c r="D904">
        <v>5</v>
      </c>
    </row>
  </sheetData>
  <sortState xmlns:xlrd2="http://schemas.microsoft.com/office/spreadsheetml/2017/richdata2" ref="A1:E904">
    <sortCondition descending="1" ref="D1:D904"/>
  </sortState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60"/>
  <sheetViews>
    <sheetView workbookViewId="0"/>
  </sheetViews>
  <sheetFormatPr baseColWidth="10" defaultRowHeight="15" x14ac:dyDescent="0.25"/>
  <cols>
    <col min="1" max="2" width="11.42578125" customWidth="1"/>
    <col min="3" max="3" width="21.7109375" customWidth="1"/>
    <col min="4" max="4" width="11.42578125" customWidth="1"/>
  </cols>
  <sheetData>
    <row r="1" spans="1:4" x14ac:dyDescent="0.25">
      <c r="A1">
        <v>790</v>
      </c>
      <c r="B1">
        <v>790</v>
      </c>
      <c r="C1" t="s">
        <v>1164</v>
      </c>
      <c r="D1">
        <v>999.9</v>
      </c>
    </row>
    <row r="2" spans="1:4" x14ac:dyDescent="0.25">
      <c r="A2">
        <v>797</v>
      </c>
      <c r="B2">
        <v>797</v>
      </c>
      <c r="C2" t="s">
        <v>1171</v>
      </c>
      <c r="D2">
        <v>999.9</v>
      </c>
    </row>
    <row r="3" spans="1:4" x14ac:dyDescent="0.25">
      <c r="A3">
        <v>383</v>
      </c>
      <c r="B3" t="s">
        <v>1431</v>
      </c>
      <c r="C3" t="s">
        <v>633</v>
      </c>
      <c r="D3">
        <v>999.7</v>
      </c>
    </row>
    <row r="4" spans="1:4" x14ac:dyDescent="0.25">
      <c r="A4">
        <v>383</v>
      </c>
      <c r="B4">
        <v>383</v>
      </c>
      <c r="C4" t="s">
        <v>632</v>
      </c>
      <c r="D4">
        <v>950</v>
      </c>
    </row>
    <row r="5" spans="1:4" x14ac:dyDescent="0.25">
      <c r="A5">
        <v>376</v>
      </c>
      <c r="B5">
        <v>376</v>
      </c>
      <c r="C5" t="s">
        <v>1383</v>
      </c>
      <c r="D5">
        <v>942.9</v>
      </c>
    </row>
    <row r="6" spans="1:4" x14ac:dyDescent="0.25">
      <c r="A6">
        <v>750</v>
      </c>
      <c r="B6">
        <v>750</v>
      </c>
      <c r="C6" t="s">
        <v>1124</v>
      </c>
      <c r="D6">
        <v>920</v>
      </c>
    </row>
    <row r="7" spans="1:4" x14ac:dyDescent="0.25">
      <c r="A7">
        <v>799</v>
      </c>
      <c r="B7">
        <v>799</v>
      </c>
      <c r="C7" t="s">
        <v>1173</v>
      </c>
      <c r="D7">
        <v>888</v>
      </c>
    </row>
    <row r="8" spans="1:4" x14ac:dyDescent="0.25">
      <c r="A8">
        <v>805</v>
      </c>
      <c r="B8">
        <v>805</v>
      </c>
      <c r="C8" t="s">
        <v>1179</v>
      </c>
      <c r="D8">
        <v>820</v>
      </c>
    </row>
    <row r="9" spans="1:4" x14ac:dyDescent="0.25">
      <c r="A9">
        <v>809</v>
      </c>
      <c r="B9">
        <v>809</v>
      </c>
      <c r="C9" t="s">
        <v>1185</v>
      </c>
      <c r="D9">
        <v>800</v>
      </c>
    </row>
    <row r="10" spans="1:4" x14ac:dyDescent="0.25">
      <c r="A10">
        <v>487</v>
      </c>
      <c r="B10" t="s">
        <v>1524</v>
      </c>
      <c r="C10" t="s">
        <v>1525</v>
      </c>
      <c r="D10">
        <v>750</v>
      </c>
    </row>
    <row r="11" spans="1:4" x14ac:dyDescent="0.25">
      <c r="A11">
        <v>208</v>
      </c>
      <c r="B11">
        <v>208</v>
      </c>
      <c r="C11" t="s">
        <v>1514</v>
      </c>
      <c r="D11">
        <v>740</v>
      </c>
    </row>
    <row r="12" spans="1:4" x14ac:dyDescent="0.25">
      <c r="A12">
        <v>483</v>
      </c>
      <c r="B12">
        <v>483</v>
      </c>
      <c r="C12" t="s">
        <v>774</v>
      </c>
      <c r="D12">
        <v>683</v>
      </c>
    </row>
    <row r="13" spans="1:4" x14ac:dyDescent="0.25">
      <c r="A13">
        <v>487</v>
      </c>
      <c r="B13" t="s">
        <v>1526</v>
      </c>
      <c r="C13" t="s">
        <v>1527</v>
      </c>
      <c r="D13">
        <v>650</v>
      </c>
    </row>
    <row r="14" spans="1:4" x14ac:dyDescent="0.25">
      <c r="A14">
        <v>718</v>
      </c>
      <c r="B14">
        <v>718</v>
      </c>
      <c r="C14" t="s">
        <v>1528</v>
      </c>
      <c r="D14">
        <v>610</v>
      </c>
    </row>
    <row r="15" spans="1:4" x14ac:dyDescent="0.25">
      <c r="A15">
        <v>376</v>
      </c>
      <c r="B15">
        <v>376</v>
      </c>
      <c r="C15" t="s">
        <v>619</v>
      </c>
      <c r="D15">
        <v>550</v>
      </c>
    </row>
    <row r="16" spans="1:4" x14ac:dyDescent="0.25">
      <c r="A16">
        <v>713</v>
      </c>
      <c r="B16">
        <v>713</v>
      </c>
      <c r="C16" t="s">
        <v>1082</v>
      </c>
      <c r="D16">
        <v>505</v>
      </c>
    </row>
    <row r="17" spans="1:4" x14ac:dyDescent="0.25">
      <c r="A17">
        <v>720</v>
      </c>
      <c r="B17">
        <v>720</v>
      </c>
      <c r="C17" t="s">
        <v>1529</v>
      </c>
      <c r="D17">
        <v>490</v>
      </c>
    </row>
    <row r="18" spans="1:4" x14ac:dyDescent="0.25">
      <c r="A18">
        <v>143</v>
      </c>
      <c r="B18">
        <v>143</v>
      </c>
      <c r="C18" t="s">
        <v>266</v>
      </c>
      <c r="D18">
        <v>460</v>
      </c>
    </row>
    <row r="19" spans="1:4" x14ac:dyDescent="0.25">
      <c r="A19">
        <v>382</v>
      </c>
      <c r="B19" t="s">
        <v>1430</v>
      </c>
      <c r="C19" t="s">
        <v>630</v>
      </c>
      <c r="D19">
        <v>430</v>
      </c>
    </row>
    <row r="20" spans="1:4" x14ac:dyDescent="0.25">
      <c r="A20">
        <v>485</v>
      </c>
      <c r="B20">
        <v>485</v>
      </c>
      <c r="C20" t="s">
        <v>778</v>
      </c>
      <c r="D20">
        <v>430</v>
      </c>
    </row>
    <row r="21" spans="1:4" x14ac:dyDescent="0.25">
      <c r="A21">
        <v>486</v>
      </c>
      <c r="B21">
        <v>486</v>
      </c>
      <c r="C21" t="s">
        <v>779</v>
      </c>
      <c r="D21">
        <v>420</v>
      </c>
    </row>
    <row r="22" spans="1:4" x14ac:dyDescent="0.25">
      <c r="A22">
        <v>103</v>
      </c>
      <c r="B22" t="s">
        <v>1494</v>
      </c>
      <c r="C22" t="s">
        <v>1495</v>
      </c>
      <c r="D22">
        <v>415.6</v>
      </c>
    </row>
    <row r="23" spans="1:4" x14ac:dyDescent="0.25">
      <c r="A23">
        <v>208</v>
      </c>
      <c r="B23">
        <v>208</v>
      </c>
      <c r="C23" t="s">
        <v>359</v>
      </c>
      <c r="D23">
        <v>400</v>
      </c>
    </row>
    <row r="24" spans="1:4" x14ac:dyDescent="0.25">
      <c r="A24">
        <v>321</v>
      </c>
      <c r="B24">
        <v>321</v>
      </c>
      <c r="C24" t="s">
        <v>540</v>
      </c>
      <c r="D24">
        <v>398</v>
      </c>
    </row>
    <row r="25" spans="1:4" x14ac:dyDescent="0.25">
      <c r="A25">
        <v>306</v>
      </c>
      <c r="B25">
        <v>306</v>
      </c>
      <c r="C25" t="s">
        <v>1488</v>
      </c>
      <c r="D25">
        <v>395</v>
      </c>
    </row>
    <row r="26" spans="1:4" x14ac:dyDescent="0.25">
      <c r="A26">
        <v>306</v>
      </c>
      <c r="B26">
        <v>306</v>
      </c>
      <c r="C26" t="s">
        <v>512</v>
      </c>
      <c r="D26">
        <v>360</v>
      </c>
    </row>
    <row r="27" spans="1:4" x14ac:dyDescent="0.25">
      <c r="A27">
        <v>382</v>
      </c>
      <c r="B27">
        <v>382</v>
      </c>
      <c r="C27" t="s">
        <v>629</v>
      </c>
      <c r="D27">
        <v>352</v>
      </c>
    </row>
    <row r="28" spans="1:4" x14ac:dyDescent="0.25">
      <c r="A28">
        <v>644</v>
      </c>
      <c r="B28">
        <v>644</v>
      </c>
      <c r="C28" t="s">
        <v>986</v>
      </c>
      <c r="D28">
        <v>345</v>
      </c>
    </row>
    <row r="29" spans="1:4" x14ac:dyDescent="0.25">
      <c r="A29">
        <v>476</v>
      </c>
      <c r="B29">
        <v>476</v>
      </c>
      <c r="C29" t="s">
        <v>762</v>
      </c>
      <c r="D29">
        <v>340</v>
      </c>
    </row>
    <row r="30" spans="1:4" x14ac:dyDescent="0.25">
      <c r="A30">
        <v>484</v>
      </c>
      <c r="B30">
        <v>484</v>
      </c>
      <c r="C30" t="s">
        <v>776</v>
      </c>
      <c r="D30">
        <v>336</v>
      </c>
    </row>
    <row r="31" spans="1:4" x14ac:dyDescent="0.25">
      <c r="A31">
        <v>794</v>
      </c>
      <c r="B31">
        <v>794</v>
      </c>
      <c r="C31" t="s">
        <v>1168</v>
      </c>
      <c r="D31">
        <v>333.6</v>
      </c>
    </row>
    <row r="32" spans="1:4" x14ac:dyDescent="0.25">
      <c r="A32">
        <v>623</v>
      </c>
      <c r="B32">
        <v>623</v>
      </c>
      <c r="C32" t="s">
        <v>957</v>
      </c>
      <c r="D32">
        <v>330</v>
      </c>
    </row>
    <row r="33" spans="1:4" x14ac:dyDescent="0.25">
      <c r="A33">
        <v>643</v>
      </c>
      <c r="B33">
        <v>643</v>
      </c>
      <c r="C33" t="s">
        <v>985</v>
      </c>
      <c r="D33">
        <v>330</v>
      </c>
    </row>
    <row r="34" spans="1:4" x14ac:dyDescent="0.25">
      <c r="A34">
        <v>646</v>
      </c>
      <c r="B34">
        <v>646</v>
      </c>
      <c r="C34" t="s">
        <v>988</v>
      </c>
      <c r="D34">
        <v>325</v>
      </c>
    </row>
    <row r="35" spans="1:4" x14ac:dyDescent="0.25">
      <c r="A35">
        <v>493</v>
      </c>
      <c r="B35">
        <v>493</v>
      </c>
      <c r="C35" t="s">
        <v>789</v>
      </c>
      <c r="D35">
        <v>320</v>
      </c>
    </row>
    <row r="36" spans="1:4" x14ac:dyDescent="0.25">
      <c r="A36">
        <v>76</v>
      </c>
      <c r="B36" t="s">
        <v>1492</v>
      </c>
      <c r="C36" t="s">
        <v>1493</v>
      </c>
      <c r="D36">
        <v>316</v>
      </c>
    </row>
    <row r="37" spans="1:4" x14ac:dyDescent="0.25">
      <c r="A37">
        <v>389</v>
      </c>
      <c r="B37">
        <v>389</v>
      </c>
      <c r="C37" t="s">
        <v>643</v>
      </c>
      <c r="D37">
        <v>310</v>
      </c>
    </row>
    <row r="38" spans="1:4" x14ac:dyDescent="0.25">
      <c r="A38">
        <v>130</v>
      </c>
      <c r="B38">
        <v>130</v>
      </c>
      <c r="C38" t="s">
        <v>1447</v>
      </c>
      <c r="D38">
        <v>305</v>
      </c>
    </row>
    <row r="39" spans="1:4" x14ac:dyDescent="0.25">
      <c r="A39">
        <v>718</v>
      </c>
      <c r="B39">
        <v>718</v>
      </c>
      <c r="C39" t="s">
        <v>1530</v>
      </c>
      <c r="D39">
        <v>305</v>
      </c>
    </row>
    <row r="40" spans="1:4" x14ac:dyDescent="0.25">
      <c r="A40">
        <v>76</v>
      </c>
      <c r="B40">
        <v>76</v>
      </c>
      <c r="C40" t="s">
        <v>1491</v>
      </c>
      <c r="D40">
        <v>300</v>
      </c>
    </row>
    <row r="41" spans="1:4" x14ac:dyDescent="0.25">
      <c r="A41">
        <v>450</v>
      </c>
      <c r="B41">
        <v>450</v>
      </c>
      <c r="C41" t="s">
        <v>729</v>
      </c>
      <c r="D41">
        <v>300</v>
      </c>
    </row>
    <row r="42" spans="1:4" x14ac:dyDescent="0.25">
      <c r="A42">
        <v>473</v>
      </c>
      <c r="B42">
        <v>473</v>
      </c>
      <c r="C42" t="s">
        <v>757</v>
      </c>
      <c r="D42">
        <v>291</v>
      </c>
    </row>
    <row r="43" spans="1:4" x14ac:dyDescent="0.25">
      <c r="A43">
        <v>464</v>
      </c>
      <c r="B43">
        <v>464</v>
      </c>
      <c r="C43" t="s">
        <v>745</v>
      </c>
      <c r="D43">
        <v>282.8</v>
      </c>
    </row>
    <row r="44" spans="1:4" x14ac:dyDescent="0.25">
      <c r="A44">
        <v>697</v>
      </c>
      <c r="B44">
        <v>697</v>
      </c>
      <c r="C44" t="s">
        <v>1055</v>
      </c>
      <c r="D44">
        <v>270</v>
      </c>
    </row>
    <row r="45" spans="1:4" x14ac:dyDescent="0.25">
      <c r="A45">
        <v>526</v>
      </c>
      <c r="B45">
        <v>526</v>
      </c>
      <c r="C45" t="s">
        <v>829</v>
      </c>
      <c r="D45">
        <v>260</v>
      </c>
    </row>
    <row r="46" spans="1:4" x14ac:dyDescent="0.25">
      <c r="A46">
        <v>614</v>
      </c>
      <c r="B46">
        <v>614</v>
      </c>
      <c r="C46" t="s">
        <v>944</v>
      </c>
      <c r="D46">
        <v>260</v>
      </c>
    </row>
    <row r="47" spans="1:4" x14ac:dyDescent="0.25">
      <c r="A47">
        <v>639</v>
      </c>
      <c r="B47">
        <v>639</v>
      </c>
      <c r="C47" t="s">
        <v>981</v>
      </c>
      <c r="D47">
        <v>260</v>
      </c>
    </row>
    <row r="48" spans="1:4" x14ac:dyDescent="0.25">
      <c r="A48">
        <v>362</v>
      </c>
      <c r="B48">
        <v>362</v>
      </c>
      <c r="C48" t="s">
        <v>597</v>
      </c>
      <c r="D48">
        <v>256.5</v>
      </c>
    </row>
    <row r="49" spans="1:4" x14ac:dyDescent="0.25">
      <c r="A49">
        <v>248</v>
      </c>
      <c r="B49">
        <v>248</v>
      </c>
      <c r="C49" t="s">
        <v>1466</v>
      </c>
      <c r="D49">
        <v>255</v>
      </c>
    </row>
    <row r="50" spans="1:4" x14ac:dyDescent="0.25">
      <c r="A50">
        <v>297</v>
      </c>
      <c r="B50">
        <v>297</v>
      </c>
      <c r="C50" t="s">
        <v>493</v>
      </c>
      <c r="D50">
        <v>253.8</v>
      </c>
    </row>
    <row r="51" spans="1:4" x14ac:dyDescent="0.25">
      <c r="A51">
        <v>638</v>
      </c>
      <c r="B51">
        <v>638</v>
      </c>
      <c r="C51" t="s">
        <v>980</v>
      </c>
      <c r="D51">
        <v>250</v>
      </c>
    </row>
    <row r="52" spans="1:4" x14ac:dyDescent="0.25">
      <c r="A52">
        <v>770</v>
      </c>
      <c r="B52">
        <v>770</v>
      </c>
      <c r="C52" t="s">
        <v>1144</v>
      </c>
      <c r="D52">
        <v>250</v>
      </c>
    </row>
    <row r="53" spans="1:4" x14ac:dyDescent="0.25">
      <c r="A53">
        <v>130</v>
      </c>
      <c r="B53">
        <v>130</v>
      </c>
      <c r="C53" t="s">
        <v>245</v>
      </c>
      <c r="D53">
        <v>235</v>
      </c>
    </row>
    <row r="54" spans="1:4" x14ac:dyDescent="0.25">
      <c r="A54">
        <v>377</v>
      </c>
      <c r="B54">
        <v>377</v>
      </c>
      <c r="C54" t="s">
        <v>621</v>
      </c>
      <c r="D54">
        <v>230</v>
      </c>
    </row>
    <row r="55" spans="1:4" x14ac:dyDescent="0.25">
      <c r="A55">
        <v>791</v>
      </c>
      <c r="B55">
        <v>791</v>
      </c>
      <c r="C55" t="s">
        <v>1165</v>
      </c>
      <c r="D55">
        <v>230</v>
      </c>
    </row>
    <row r="56" spans="1:4" x14ac:dyDescent="0.25">
      <c r="A56">
        <v>800</v>
      </c>
      <c r="B56">
        <v>800</v>
      </c>
      <c r="C56" t="s">
        <v>1174</v>
      </c>
      <c r="D56">
        <v>230</v>
      </c>
    </row>
    <row r="57" spans="1:4" x14ac:dyDescent="0.25">
      <c r="A57">
        <v>699</v>
      </c>
      <c r="B57">
        <v>699</v>
      </c>
      <c r="C57" t="s">
        <v>1059</v>
      </c>
      <c r="D57">
        <v>225</v>
      </c>
    </row>
    <row r="58" spans="1:4" x14ac:dyDescent="0.25">
      <c r="A58">
        <v>131</v>
      </c>
      <c r="B58">
        <v>131</v>
      </c>
      <c r="C58" t="s">
        <v>247</v>
      </c>
      <c r="D58">
        <v>220</v>
      </c>
    </row>
    <row r="59" spans="1:4" x14ac:dyDescent="0.25">
      <c r="A59">
        <v>226</v>
      </c>
      <c r="B59">
        <v>226</v>
      </c>
      <c r="C59" t="s">
        <v>389</v>
      </c>
      <c r="D59">
        <v>220</v>
      </c>
    </row>
    <row r="60" spans="1:4" x14ac:dyDescent="0.25">
      <c r="A60">
        <v>323</v>
      </c>
      <c r="B60">
        <v>323</v>
      </c>
      <c r="C60" t="s">
        <v>542</v>
      </c>
      <c r="D60">
        <v>220</v>
      </c>
    </row>
    <row r="61" spans="1:4" x14ac:dyDescent="0.25">
      <c r="A61">
        <v>249</v>
      </c>
      <c r="B61">
        <v>249</v>
      </c>
      <c r="C61" t="s">
        <v>419</v>
      </c>
      <c r="D61">
        <v>216</v>
      </c>
    </row>
    <row r="62" spans="1:4" x14ac:dyDescent="0.25">
      <c r="A62">
        <v>716</v>
      </c>
      <c r="B62">
        <v>716</v>
      </c>
      <c r="C62" t="s">
        <v>1085</v>
      </c>
      <c r="D62">
        <v>215</v>
      </c>
    </row>
    <row r="63" spans="1:4" x14ac:dyDescent="0.25">
      <c r="A63">
        <v>776</v>
      </c>
      <c r="B63">
        <v>776</v>
      </c>
      <c r="C63" t="s">
        <v>1150</v>
      </c>
      <c r="D63">
        <v>212</v>
      </c>
    </row>
    <row r="64" spans="1:4" x14ac:dyDescent="0.25">
      <c r="A64">
        <v>95</v>
      </c>
      <c r="B64">
        <v>95</v>
      </c>
      <c r="C64" t="s">
        <v>201</v>
      </c>
      <c r="D64">
        <v>210</v>
      </c>
    </row>
    <row r="65" spans="1:4" x14ac:dyDescent="0.25">
      <c r="A65">
        <v>149</v>
      </c>
      <c r="B65">
        <v>149</v>
      </c>
      <c r="C65" t="s">
        <v>276</v>
      </c>
      <c r="D65">
        <v>210</v>
      </c>
    </row>
    <row r="66" spans="1:4" x14ac:dyDescent="0.25">
      <c r="A66">
        <v>781</v>
      </c>
      <c r="B66">
        <v>781</v>
      </c>
      <c r="C66" t="s">
        <v>1155</v>
      </c>
      <c r="D66">
        <v>210</v>
      </c>
    </row>
    <row r="67" spans="1:4" x14ac:dyDescent="0.25">
      <c r="A67">
        <v>384</v>
      </c>
      <c r="B67">
        <v>384</v>
      </c>
      <c r="C67" t="s">
        <v>634</v>
      </c>
      <c r="D67">
        <v>206.5</v>
      </c>
    </row>
    <row r="68" spans="1:4" x14ac:dyDescent="0.25">
      <c r="A68">
        <v>379</v>
      </c>
      <c r="B68">
        <v>379</v>
      </c>
      <c r="C68" t="s">
        <v>624</v>
      </c>
      <c r="D68">
        <v>205</v>
      </c>
    </row>
    <row r="69" spans="1:4" x14ac:dyDescent="0.25">
      <c r="A69">
        <v>717</v>
      </c>
      <c r="B69">
        <v>717</v>
      </c>
      <c r="C69" t="s">
        <v>1086</v>
      </c>
      <c r="D69">
        <v>203</v>
      </c>
    </row>
    <row r="70" spans="1:4" x14ac:dyDescent="0.25">
      <c r="A70">
        <v>375</v>
      </c>
      <c r="B70">
        <v>375</v>
      </c>
      <c r="C70" t="s">
        <v>618</v>
      </c>
      <c r="D70">
        <v>202.5</v>
      </c>
    </row>
    <row r="71" spans="1:4" x14ac:dyDescent="0.25">
      <c r="A71">
        <v>248</v>
      </c>
      <c r="B71">
        <v>248</v>
      </c>
      <c r="C71" t="s">
        <v>417</v>
      </c>
      <c r="D71">
        <v>202</v>
      </c>
    </row>
    <row r="72" spans="1:4" x14ac:dyDescent="0.25">
      <c r="A72">
        <v>545</v>
      </c>
      <c r="B72">
        <v>545</v>
      </c>
      <c r="C72" t="s">
        <v>855</v>
      </c>
      <c r="D72">
        <v>200.5</v>
      </c>
    </row>
    <row r="73" spans="1:4" x14ac:dyDescent="0.25">
      <c r="A73">
        <v>558</v>
      </c>
      <c r="B73">
        <v>558</v>
      </c>
      <c r="C73" t="s">
        <v>869</v>
      </c>
      <c r="D73">
        <v>200</v>
      </c>
    </row>
    <row r="74" spans="1:4" x14ac:dyDescent="0.25">
      <c r="A74">
        <v>640</v>
      </c>
      <c r="B74">
        <v>640</v>
      </c>
      <c r="C74" t="s">
        <v>982</v>
      </c>
      <c r="D74">
        <v>200</v>
      </c>
    </row>
    <row r="75" spans="1:4" x14ac:dyDescent="0.25">
      <c r="A75">
        <v>250</v>
      </c>
      <c r="B75">
        <v>250</v>
      </c>
      <c r="C75" t="s">
        <v>423</v>
      </c>
      <c r="D75">
        <v>199</v>
      </c>
    </row>
    <row r="76" spans="1:4" x14ac:dyDescent="0.25">
      <c r="A76">
        <v>244</v>
      </c>
      <c r="B76">
        <v>244</v>
      </c>
      <c r="C76" t="s">
        <v>412</v>
      </c>
      <c r="D76">
        <v>198</v>
      </c>
    </row>
    <row r="77" spans="1:4" x14ac:dyDescent="0.25">
      <c r="A77">
        <v>721</v>
      </c>
      <c r="B77">
        <v>721</v>
      </c>
      <c r="C77" t="s">
        <v>1093</v>
      </c>
      <c r="D77">
        <v>195</v>
      </c>
    </row>
    <row r="78" spans="1:4" x14ac:dyDescent="0.25">
      <c r="A78">
        <v>245</v>
      </c>
      <c r="B78">
        <v>245</v>
      </c>
      <c r="C78" t="s">
        <v>413</v>
      </c>
      <c r="D78">
        <v>187</v>
      </c>
    </row>
    <row r="79" spans="1:4" x14ac:dyDescent="0.25">
      <c r="A79">
        <v>437</v>
      </c>
      <c r="B79">
        <v>437</v>
      </c>
      <c r="C79" t="s">
        <v>710</v>
      </c>
      <c r="D79">
        <v>187</v>
      </c>
    </row>
    <row r="80" spans="1:4" x14ac:dyDescent="0.25">
      <c r="A80">
        <v>460</v>
      </c>
      <c r="B80">
        <v>460</v>
      </c>
      <c r="C80" t="s">
        <v>741</v>
      </c>
      <c r="D80">
        <v>185</v>
      </c>
    </row>
    <row r="81" spans="1:4" x14ac:dyDescent="0.25">
      <c r="A81">
        <v>780</v>
      </c>
      <c r="B81">
        <v>780</v>
      </c>
      <c r="C81" t="s">
        <v>1154</v>
      </c>
      <c r="D81">
        <v>185</v>
      </c>
    </row>
    <row r="82" spans="1:4" x14ac:dyDescent="0.25">
      <c r="A82">
        <v>462</v>
      </c>
      <c r="B82">
        <v>462</v>
      </c>
      <c r="C82" t="s">
        <v>743</v>
      </c>
      <c r="D82">
        <v>180</v>
      </c>
    </row>
    <row r="83" spans="1:4" x14ac:dyDescent="0.25">
      <c r="A83">
        <v>740</v>
      </c>
      <c r="B83">
        <v>740</v>
      </c>
      <c r="C83" t="s">
        <v>1114</v>
      </c>
      <c r="D83">
        <v>180</v>
      </c>
    </row>
    <row r="84" spans="1:4" x14ac:dyDescent="0.25">
      <c r="A84">
        <v>243</v>
      </c>
      <c r="B84">
        <v>243</v>
      </c>
      <c r="C84" t="s">
        <v>410</v>
      </c>
      <c r="D84">
        <v>178</v>
      </c>
    </row>
    <row r="85" spans="1:4" x14ac:dyDescent="0.25">
      <c r="A85">
        <v>378</v>
      </c>
      <c r="B85">
        <v>378</v>
      </c>
      <c r="C85" t="s">
        <v>623</v>
      </c>
      <c r="D85">
        <v>175</v>
      </c>
    </row>
    <row r="86" spans="1:4" x14ac:dyDescent="0.25">
      <c r="A86">
        <v>337</v>
      </c>
      <c r="B86">
        <v>337</v>
      </c>
      <c r="C86" t="s">
        <v>566</v>
      </c>
      <c r="D86">
        <v>168</v>
      </c>
    </row>
    <row r="87" spans="1:4" x14ac:dyDescent="0.25">
      <c r="A87">
        <v>350</v>
      </c>
      <c r="B87">
        <v>350</v>
      </c>
      <c r="C87" t="s">
        <v>583</v>
      </c>
      <c r="D87">
        <v>162</v>
      </c>
    </row>
    <row r="88" spans="1:4" x14ac:dyDescent="0.25">
      <c r="A88">
        <v>635</v>
      </c>
      <c r="B88">
        <v>635</v>
      </c>
      <c r="C88" t="s">
        <v>971</v>
      </c>
      <c r="D88">
        <v>160</v>
      </c>
    </row>
    <row r="89" spans="1:4" x14ac:dyDescent="0.25">
      <c r="A89">
        <v>3</v>
      </c>
      <c r="B89">
        <v>3</v>
      </c>
      <c r="C89" t="s">
        <v>1449</v>
      </c>
      <c r="D89">
        <v>155.5</v>
      </c>
    </row>
    <row r="90" spans="1:4" x14ac:dyDescent="0.25">
      <c r="A90">
        <v>59</v>
      </c>
      <c r="B90">
        <v>59</v>
      </c>
      <c r="C90" t="s">
        <v>148</v>
      </c>
      <c r="D90">
        <v>155</v>
      </c>
    </row>
    <row r="91" spans="1:4" x14ac:dyDescent="0.25">
      <c r="A91">
        <v>338</v>
      </c>
      <c r="B91">
        <v>338</v>
      </c>
      <c r="C91" t="s">
        <v>568</v>
      </c>
      <c r="D91">
        <v>154</v>
      </c>
    </row>
    <row r="92" spans="1:4" x14ac:dyDescent="0.25">
      <c r="A92">
        <v>230</v>
      </c>
      <c r="B92">
        <v>230</v>
      </c>
      <c r="C92" t="s">
        <v>394</v>
      </c>
      <c r="D92">
        <v>152</v>
      </c>
    </row>
    <row r="93" spans="1:4" x14ac:dyDescent="0.25">
      <c r="A93">
        <v>247</v>
      </c>
      <c r="B93">
        <v>247</v>
      </c>
      <c r="C93" t="s">
        <v>416</v>
      </c>
      <c r="D93">
        <v>152</v>
      </c>
    </row>
    <row r="94" spans="1:4" x14ac:dyDescent="0.25">
      <c r="A94">
        <v>365</v>
      </c>
      <c r="B94">
        <v>365</v>
      </c>
      <c r="C94" t="s">
        <v>601</v>
      </c>
      <c r="D94">
        <v>150.6</v>
      </c>
    </row>
    <row r="95" spans="1:4" x14ac:dyDescent="0.25">
      <c r="A95">
        <v>706</v>
      </c>
      <c r="B95">
        <v>706</v>
      </c>
      <c r="C95" t="s">
        <v>1073</v>
      </c>
      <c r="D95">
        <v>150.5</v>
      </c>
    </row>
    <row r="96" spans="1:4" x14ac:dyDescent="0.25">
      <c r="A96">
        <v>500</v>
      </c>
      <c r="B96">
        <v>500</v>
      </c>
      <c r="C96" t="s">
        <v>800</v>
      </c>
      <c r="D96">
        <v>150</v>
      </c>
    </row>
    <row r="97" spans="1:4" x14ac:dyDescent="0.25">
      <c r="A97">
        <v>411</v>
      </c>
      <c r="B97">
        <v>411</v>
      </c>
      <c r="C97" t="s">
        <v>676</v>
      </c>
      <c r="D97">
        <v>149.5</v>
      </c>
    </row>
    <row r="98" spans="1:4" x14ac:dyDescent="0.25">
      <c r="A98">
        <v>615</v>
      </c>
      <c r="B98">
        <v>615</v>
      </c>
      <c r="C98" t="s">
        <v>945</v>
      </c>
      <c r="D98">
        <v>148</v>
      </c>
    </row>
    <row r="99" spans="1:4" x14ac:dyDescent="0.25">
      <c r="A99">
        <v>463</v>
      </c>
      <c r="B99">
        <v>463</v>
      </c>
      <c r="C99" t="s">
        <v>744</v>
      </c>
      <c r="D99">
        <v>140</v>
      </c>
    </row>
    <row r="100" spans="1:4" x14ac:dyDescent="0.25">
      <c r="A100">
        <v>621</v>
      </c>
      <c r="B100">
        <v>621</v>
      </c>
      <c r="C100" t="s">
        <v>954</v>
      </c>
      <c r="D100">
        <v>139</v>
      </c>
    </row>
    <row r="101" spans="1:4" x14ac:dyDescent="0.25">
      <c r="A101">
        <v>466</v>
      </c>
      <c r="B101">
        <v>466</v>
      </c>
      <c r="C101" t="s">
        <v>747</v>
      </c>
      <c r="D101">
        <v>138.6</v>
      </c>
    </row>
    <row r="102" spans="1:4" x14ac:dyDescent="0.25">
      <c r="A102">
        <v>675</v>
      </c>
      <c r="B102">
        <v>675</v>
      </c>
      <c r="C102" t="s">
        <v>1029</v>
      </c>
      <c r="D102">
        <v>136</v>
      </c>
    </row>
    <row r="103" spans="1:4" x14ac:dyDescent="0.25">
      <c r="A103">
        <v>460</v>
      </c>
      <c r="B103">
        <v>460</v>
      </c>
      <c r="C103" t="s">
        <v>740</v>
      </c>
      <c r="D103">
        <v>135.5</v>
      </c>
    </row>
    <row r="104" spans="1:4" x14ac:dyDescent="0.25">
      <c r="A104">
        <v>593</v>
      </c>
      <c r="B104">
        <v>593</v>
      </c>
      <c r="C104" t="s">
        <v>915</v>
      </c>
      <c r="D104">
        <v>135</v>
      </c>
    </row>
    <row r="105" spans="1:4" x14ac:dyDescent="0.25">
      <c r="A105">
        <v>760</v>
      </c>
      <c r="B105">
        <v>760</v>
      </c>
      <c r="C105" t="s">
        <v>1134</v>
      </c>
      <c r="D105">
        <v>135</v>
      </c>
    </row>
    <row r="106" spans="1:4" x14ac:dyDescent="0.25">
      <c r="A106">
        <v>91</v>
      </c>
      <c r="B106">
        <v>91</v>
      </c>
      <c r="C106" t="s">
        <v>195</v>
      </c>
      <c r="D106">
        <v>132.5</v>
      </c>
    </row>
    <row r="107" spans="1:4" x14ac:dyDescent="0.25">
      <c r="A107">
        <v>289</v>
      </c>
      <c r="B107">
        <v>289</v>
      </c>
      <c r="C107" t="s">
        <v>480</v>
      </c>
      <c r="D107">
        <v>130.5</v>
      </c>
    </row>
    <row r="108" spans="1:4" x14ac:dyDescent="0.25">
      <c r="A108">
        <v>68</v>
      </c>
      <c r="B108">
        <v>68</v>
      </c>
      <c r="C108" t="s">
        <v>164</v>
      </c>
      <c r="D108">
        <v>130</v>
      </c>
    </row>
    <row r="109" spans="1:4" x14ac:dyDescent="0.25">
      <c r="A109">
        <v>320</v>
      </c>
      <c r="B109">
        <v>320</v>
      </c>
      <c r="C109" t="s">
        <v>538</v>
      </c>
      <c r="D109">
        <v>130</v>
      </c>
    </row>
    <row r="110" spans="1:4" x14ac:dyDescent="0.25">
      <c r="A110">
        <v>465</v>
      </c>
      <c r="B110">
        <v>465</v>
      </c>
      <c r="C110" t="s">
        <v>746</v>
      </c>
      <c r="D110">
        <v>128.6</v>
      </c>
    </row>
    <row r="111" spans="1:4" x14ac:dyDescent="0.25">
      <c r="A111">
        <v>150</v>
      </c>
      <c r="B111">
        <v>150</v>
      </c>
      <c r="C111" t="s">
        <v>1355</v>
      </c>
      <c r="D111">
        <v>127</v>
      </c>
    </row>
    <row r="112" spans="1:4" x14ac:dyDescent="0.25">
      <c r="A112">
        <v>205</v>
      </c>
      <c r="B112">
        <v>205</v>
      </c>
      <c r="C112" t="s">
        <v>354</v>
      </c>
      <c r="D112">
        <v>125.8</v>
      </c>
    </row>
    <row r="113" spans="1:4" x14ac:dyDescent="0.25">
      <c r="A113">
        <v>217</v>
      </c>
      <c r="B113">
        <v>217</v>
      </c>
      <c r="C113" t="s">
        <v>376</v>
      </c>
      <c r="D113">
        <v>125.8</v>
      </c>
    </row>
    <row r="114" spans="1:4" x14ac:dyDescent="0.25">
      <c r="A114">
        <v>212</v>
      </c>
      <c r="B114">
        <v>212</v>
      </c>
      <c r="C114" t="s">
        <v>1457</v>
      </c>
      <c r="D114">
        <v>125</v>
      </c>
    </row>
    <row r="115" spans="1:4" x14ac:dyDescent="0.25">
      <c r="A115">
        <v>150</v>
      </c>
      <c r="B115">
        <v>150</v>
      </c>
      <c r="C115" t="s">
        <v>279</v>
      </c>
      <c r="D115">
        <v>122</v>
      </c>
    </row>
    <row r="116" spans="1:4" x14ac:dyDescent="0.25">
      <c r="A116">
        <v>772</v>
      </c>
      <c r="B116">
        <v>772</v>
      </c>
      <c r="C116" t="s">
        <v>1146</v>
      </c>
      <c r="D116">
        <v>120.5</v>
      </c>
    </row>
    <row r="117" spans="1:4" x14ac:dyDescent="0.25">
      <c r="A117">
        <v>87</v>
      </c>
      <c r="B117">
        <v>87</v>
      </c>
      <c r="C117" t="s">
        <v>192</v>
      </c>
      <c r="D117">
        <v>120</v>
      </c>
    </row>
    <row r="118" spans="1:4" x14ac:dyDescent="0.25">
      <c r="A118">
        <v>103</v>
      </c>
      <c r="B118">
        <v>103</v>
      </c>
      <c r="C118" t="s">
        <v>1479</v>
      </c>
      <c r="D118">
        <v>120</v>
      </c>
    </row>
    <row r="119" spans="1:4" x14ac:dyDescent="0.25">
      <c r="A119">
        <v>112</v>
      </c>
      <c r="B119">
        <v>112</v>
      </c>
      <c r="C119" t="s">
        <v>218</v>
      </c>
      <c r="D119">
        <v>120</v>
      </c>
    </row>
    <row r="120" spans="1:4" x14ac:dyDescent="0.25">
      <c r="A120">
        <v>232</v>
      </c>
      <c r="B120">
        <v>232</v>
      </c>
      <c r="C120" t="s">
        <v>396</v>
      </c>
      <c r="D120">
        <v>120</v>
      </c>
    </row>
    <row r="121" spans="1:4" x14ac:dyDescent="0.25">
      <c r="A121">
        <v>305</v>
      </c>
      <c r="B121">
        <v>305</v>
      </c>
      <c r="C121" t="s">
        <v>510</v>
      </c>
      <c r="D121">
        <v>120</v>
      </c>
    </row>
    <row r="122" spans="1:4" x14ac:dyDescent="0.25">
      <c r="A122">
        <v>792</v>
      </c>
      <c r="B122">
        <v>792</v>
      </c>
      <c r="C122" t="s">
        <v>1166</v>
      </c>
      <c r="D122">
        <v>120</v>
      </c>
    </row>
    <row r="123" spans="1:4" x14ac:dyDescent="0.25">
      <c r="A123">
        <v>212</v>
      </c>
      <c r="B123">
        <v>212</v>
      </c>
      <c r="C123" t="s">
        <v>367</v>
      </c>
      <c r="D123">
        <v>118</v>
      </c>
    </row>
    <row r="124" spans="1:4" x14ac:dyDescent="0.25">
      <c r="A124">
        <v>111</v>
      </c>
      <c r="B124">
        <v>111</v>
      </c>
      <c r="C124" t="s">
        <v>217</v>
      </c>
      <c r="D124">
        <v>115</v>
      </c>
    </row>
    <row r="125" spans="1:4" x14ac:dyDescent="0.25">
      <c r="A125">
        <v>6</v>
      </c>
      <c r="B125">
        <v>6</v>
      </c>
      <c r="C125" t="s">
        <v>1400</v>
      </c>
      <c r="D125">
        <v>110.5</v>
      </c>
    </row>
    <row r="126" spans="1:4" x14ac:dyDescent="0.25">
      <c r="A126">
        <v>372</v>
      </c>
      <c r="B126">
        <v>372</v>
      </c>
      <c r="C126" t="s">
        <v>612</v>
      </c>
      <c r="D126">
        <v>110.5</v>
      </c>
    </row>
    <row r="127" spans="1:4" x14ac:dyDescent="0.25">
      <c r="A127">
        <v>75</v>
      </c>
      <c r="B127" t="s">
        <v>1508</v>
      </c>
      <c r="C127" t="s">
        <v>1509</v>
      </c>
      <c r="D127">
        <v>110</v>
      </c>
    </row>
    <row r="128" spans="1:4" x14ac:dyDescent="0.25">
      <c r="A128">
        <v>598</v>
      </c>
      <c r="B128">
        <v>598</v>
      </c>
      <c r="C128" t="s">
        <v>923</v>
      </c>
      <c r="D128">
        <v>110</v>
      </c>
    </row>
    <row r="129" spans="1:4" x14ac:dyDescent="0.25">
      <c r="A129">
        <v>749</v>
      </c>
      <c r="B129">
        <v>749</v>
      </c>
      <c r="C129" t="s">
        <v>1123</v>
      </c>
      <c r="D129">
        <v>110</v>
      </c>
    </row>
    <row r="130" spans="1:4" x14ac:dyDescent="0.25">
      <c r="A130">
        <v>344</v>
      </c>
      <c r="B130">
        <v>344</v>
      </c>
      <c r="C130" t="s">
        <v>574</v>
      </c>
      <c r="D130">
        <v>108</v>
      </c>
    </row>
    <row r="131" spans="1:4" x14ac:dyDescent="0.25">
      <c r="A131">
        <v>442</v>
      </c>
      <c r="B131">
        <v>442</v>
      </c>
      <c r="C131" t="s">
        <v>716</v>
      </c>
      <c r="D131">
        <v>108</v>
      </c>
    </row>
    <row r="132" spans="1:4" x14ac:dyDescent="0.25">
      <c r="A132">
        <v>768</v>
      </c>
      <c r="B132">
        <v>768</v>
      </c>
      <c r="C132" t="s">
        <v>1142</v>
      </c>
      <c r="D132">
        <v>108</v>
      </c>
    </row>
    <row r="133" spans="1:4" x14ac:dyDescent="0.25">
      <c r="A133">
        <v>569</v>
      </c>
      <c r="B133">
        <v>569</v>
      </c>
      <c r="C133" t="s">
        <v>882</v>
      </c>
      <c r="D133">
        <v>107.3</v>
      </c>
    </row>
    <row r="134" spans="1:4" x14ac:dyDescent="0.25">
      <c r="A134">
        <v>477</v>
      </c>
      <c r="B134">
        <v>477</v>
      </c>
      <c r="C134" t="s">
        <v>763</v>
      </c>
      <c r="D134">
        <v>106.6</v>
      </c>
    </row>
    <row r="135" spans="1:4" x14ac:dyDescent="0.25">
      <c r="A135">
        <v>612</v>
      </c>
      <c r="B135">
        <v>612</v>
      </c>
      <c r="C135" t="s">
        <v>941</v>
      </c>
      <c r="D135">
        <v>105.5</v>
      </c>
    </row>
    <row r="136" spans="1:4" x14ac:dyDescent="0.25">
      <c r="A136">
        <v>75</v>
      </c>
      <c r="B136">
        <v>75</v>
      </c>
      <c r="C136" t="s">
        <v>1507</v>
      </c>
      <c r="D136">
        <v>105</v>
      </c>
    </row>
    <row r="137" spans="1:4" x14ac:dyDescent="0.25">
      <c r="A137">
        <v>446</v>
      </c>
      <c r="B137">
        <v>446</v>
      </c>
      <c r="C137" t="s">
        <v>722</v>
      </c>
      <c r="D137">
        <v>105</v>
      </c>
    </row>
    <row r="138" spans="1:4" x14ac:dyDescent="0.25">
      <c r="A138">
        <v>373</v>
      </c>
      <c r="B138">
        <v>373</v>
      </c>
      <c r="C138" t="s">
        <v>613</v>
      </c>
      <c r="D138">
        <v>102.6</v>
      </c>
    </row>
    <row r="139" spans="1:4" x14ac:dyDescent="0.25">
      <c r="A139">
        <v>409</v>
      </c>
      <c r="B139">
        <v>409</v>
      </c>
      <c r="C139" t="s">
        <v>670</v>
      </c>
      <c r="D139">
        <v>102.5</v>
      </c>
    </row>
    <row r="140" spans="1:4" x14ac:dyDescent="0.25">
      <c r="A140">
        <v>525</v>
      </c>
      <c r="B140">
        <v>525</v>
      </c>
      <c r="C140" t="s">
        <v>828</v>
      </c>
      <c r="D140">
        <v>102</v>
      </c>
    </row>
    <row r="141" spans="1:4" x14ac:dyDescent="0.25">
      <c r="A141">
        <v>9</v>
      </c>
      <c r="B141">
        <v>9</v>
      </c>
      <c r="C141" t="s">
        <v>1453</v>
      </c>
      <c r="D141">
        <v>101.1</v>
      </c>
    </row>
    <row r="142" spans="1:4" x14ac:dyDescent="0.25">
      <c r="A142">
        <v>6</v>
      </c>
      <c r="B142">
        <v>6</v>
      </c>
      <c r="C142" t="s">
        <v>1402</v>
      </c>
      <c r="D142">
        <v>100.5</v>
      </c>
    </row>
    <row r="143" spans="1:4" x14ac:dyDescent="0.25">
      <c r="A143">
        <v>154</v>
      </c>
      <c r="B143">
        <v>154</v>
      </c>
      <c r="C143" t="s">
        <v>287</v>
      </c>
      <c r="D143">
        <v>100.5</v>
      </c>
    </row>
    <row r="144" spans="1:4" x14ac:dyDescent="0.25">
      <c r="A144">
        <v>773</v>
      </c>
      <c r="B144">
        <v>773</v>
      </c>
      <c r="C144" t="s">
        <v>1147</v>
      </c>
      <c r="D144">
        <v>100.5</v>
      </c>
    </row>
    <row r="145" spans="1:4" x14ac:dyDescent="0.25">
      <c r="A145">
        <v>3</v>
      </c>
      <c r="B145">
        <v>3</v>
      </c>
      <c r="C145" t="s">
        <v>59</v>
      </c>
      <c r="D145">
        <v>100</v>
      </c>
    </row>
    <row r="146" spans="1:4" x14ac:dyDescent="0.25">
      <c r="A146">
        <v>115</v>
      </c>
      <c r="B146">
        <v>115</v>
      </c>
      <c r="C146" t="s">
        <v>1405</v>
      </c>
      <c r="D146">
        <v>100</v>
      </c>
    </row>
    <row r="147" spans="1:4" x14ac:dyDescent="0.25">
      <c r="A147">
        <v>357</v>
      </c>
      <c r="B147">
        <v>357</v>
      </c>
      <c r="C147" t="s">
        <v>591</v>
      </c>
      <c r="D147">
        <v>100</v>
      </c>
    </row>
    <row r="148" spans="1:4" x14ac:dyDescent="0.25">
      <c r="A148">
        <v>796</v>
      </c>
      <c r="B148">
        <v>796</v>
      </c>
      <c r="C148" t="s">
        <v>1170</v>
      </c>
      <c r="D148">
        <v>100</v>
      </c>
    </row>
    <row r="149" spans="1:4" x14ac:dyDescent="0.25">
      <c r="A149">
        <v>712</v>
      </c>
      <c r="B149">
        <v>712</v>
      </c>
      <c r="C149" t="s">
        <v>1081</v>
      </c>
      <c r="D149">
        <v>99.5</v>
      </c>
    </row>
    <row r="150" spans="1:4" x14ac:dyDescent="0.25">
      <c r="A150">
        <v>299</v>
      </c>
      <c r="B150">
        <v>299</v>
      </c>
      <c r="C150" t="s">
        <v>497</v>
      </c>
      <c r="D150">
        <v>97</v>
      </c>
    </row>
    <row r="151" spans="1:4" x14ac:dyDescent="0.25">
      <c r="A151">
        <v>388</v>
      </c>
      <c r="B151">
        <v>388</v>
      </c>
      <c r="C151" t="s">
        <v>642</v>
      </c>
      <c r="D151">
        <v>97</v>
      </c>
    </row>
    <row r="152" spans="1:4" x14ac:dyDescent="0.25">
      <c r="A152">
        <v>553</v>
      </c>
      <c r="B152">
        <v>553</v>
      </c>
      <c r="C152" t="s">
        <v>864</v>
      </c>
      <c r="D152">
        <v>96.3</v>
      </c>
    </row>
    <row r="153" spans="1:4" x14ac:dyDescent="0.25">
      <c r="A153">
        <v>689</v>
      </c>
      <c r="B153">
        <v>689</v>
      </c>
      <c r="C153" t="s">
        <v>1047</v>
      </c>
      <c r="D153">
        <v>96</v>
      </c>
    </row>
    <row r="154" spans="1:4" x14ac:dyDescent="0.25">
      <c r="A154">
        <v>374</v>
      </c>
      <c r="B154">
        <v>374</v>
      </c>
      <c r="C154" t="s">
        <v>616</v>
      </c>
      <c r="D154">
        <v>95.2</v>
      </c>
    </row>
    <row r="155" spans="1:4" x14ac:dyDescent="0.25">
      <c r="A155">
        <v>78</v>
      </c>
      <c r="B155">
        <v>78</v>
      </c>
      <c r="C155" t="s">
        <v>178</v>
      </c>
      <c r="D155">
        <v>95</v>
      </c>
    </row>
    <row r="156" spans="1:4" x14ac:dyDescent="0.25">
      <c r="A156">
        <v>445</v>
      </c>
      <c r="B156">
        <v>445</v>
      </c>
      <c r="C156" t="s">
        <v>720</v>
      </c>
      <c r="D156">
        <v>95</v>
      </c>
    </row>
    <row r="157" spans="1:4" x14ac:dyDescent="0.25">
      <c r="A157">
        <v>503</v>
      </c>
      <c r="B157">
        <v>503</v>
      </c>
      <c r="C157" t="s">
        <v>803</v>
      </c>
      <c r="D157">
        <v>94.6</v>
      </c>
    </row>
    <row r="158" spans="1:4" x14ac:dyDescent="0.25">
      <c r="A158">
        <v>626</v>
      </c>
      <c r="B158">
        <v>626</v>
      </c>
      <c r="C158" t="s">
        <v>960</v>
      </c>
      <c r="D158">
        <v>94.5</v>
      </c>
    </row>
    <row r="159" spans="1:4" x14ac:dyDescent="0.25">
      <c r="A159">
        <v>555</v>
      </c>
      <c r="B159">
        <v>555</v>
      </c>
      <c r="C159" t="s">
        <v>866</v>
      </c>
      <c r="D159">
        <v>92.9</v>
      </c>
    </row>
    <row r="160" spans="1:4" x14ac:dyDescent="0.25">
      <c r="A160">
        <v>586</v>
      </c>
      <c r="B160">
        <v>586</v>
      </c>
      <c r="C160" t="s">
        <v>904</v>
      </c>
      <c r="D160">
        <v>92.5</v>
      </c>
    </row>
    <row r="161" spans="1:4" x14ac:dyDescent="0.25">
      <c r="A161">
        <v>622</v>
      </c>
      <c r="B161">
        <v>622</v>
      </c>
      <c r="C161" t="s">
        <v>956</v>
      </c>
      <c r="D161">
        <v>92</v>
      </c>
    </row>
    <row r="162" spans="1:4" x14ac:dyDescent="0.25">
      <c r="A162">
        <v>673</v>
      </c>
      <c r="B162">
        <v>673</v>
      </c>
      <c r="C162" t="s">
        <v>1026</v>
      </c>
      <c r="D162">
        <v>91</v>
      </c>
    </row>
    <row r="163" spans="1:4" x14ac:dyDescent="0.25">
      <c r="A163">
        <v>6</v>
      </c>
      <c r="B163">
        <v>6</v>
      </c>
      <c r="C163" t="s">
        <v>70</v>
      </c>
      <c r="D163">
        <v>90.5</v>
      </c>
    </row>
    <row r="164" spans="1:4" x14ac:dyDescent="0.25">
      <c r="A164">
        <v>86</v>
      </c>
      <c r="B164">
        <v>86</v>
      </c>
      <c r="C164" t="s">
        <v>190</v>
      </c>
      <c r="D164">
        <v>90</v>
      </c>
    </row>
    <row r="165" spans="1:4" x14ac:dyDescent="0.25">
      <c r="A165">
        <v>652</v>
      </c>
      <c r="B165">
        <v>652</v>
      </c>
      <c r="C165" t="s">
        <v>996</v>
      </c>
      <c r="D165">
        <v>90</v>
      </c>
    </row>
    <row r="166" spans="1:4" x14ac:dyDescent="0.25">
      <c r="A166">
        <v>160</v>
      </c>
      <c r="B166">
        <v>160</v>
      </c>
      <c r="C166" t="s">
        <v>293</v>
      </c>
      <c r="D166">
        <v>88.8</v>
      </c>
    </row>
    <row r="167" spans="1:4" x14ac:dyDescent="0.25">
      <c r="A167">
        <v>319</v>
      </c>
      <c r="B167">
        <v>319</v>
      </c>
      <c r="C167" t="s">
        <v>536</v>
      </c>
      <c r="D167">
        <v>88.8</v>
      </c>
    </row>
    <row r="168" spans="1:4" x14ac:dyDescent="0.25">
      <c r="A168">
        <v>128</v>
      </c>
      <c r="B168">
        <v>128</v>
      </c>
      <c r="C168" t="s">
        <v>242</v>
      </c>
      <c r="D168">
        <v>88.4</v>
      </c>
    </row>
    <row r="169" spans="1:4" x14ac:dyDescent="0.25">
      <c r="A169">
        <v>364</v>
      </c>
      <c r="B169">
        <v>364</v>
      </c>
      <c r="C169" t="s">
        <v>600</v>
      </c>
      <c r="D169">
        <v>87.6</v>
      </c>
    </row>
    <row r="170" spans="1:4" x14ac:dyDescent="0.25">
      <c r="A170">
        <v>534</v>
      </c>
      <c r="B170">
        <v>534</v>
      </c>
      <c r="C170" t="s">
        <v>842</v>
      </c>
      <c r="D170">
        <v>87</v>
      </c>
    </row>
    <row r="171" spans="1:4" x14ac:dyDescent="0.25">
      <c r="A171">
        <v>296</v>
      </c>
      <c r="B171">
        <v>296</v>
      </c>
      <c r="C171" t="s">
        <v>490</v>
      </c>
      <c r="D171">
        <v>86.4</v>
      </c>
    </row>
    <row r="172" spans="1:4" x14ac:dyDescent="0.25">
      <c r="A172">
        <v>488</v>
      </c>
      <c r="B172">
        <v>488</v>
      </c>
      <c r="C172" t="s">
        <v>782</v>
      </c>
      <c r="D172">
        <v>85.6</v>
      </c>
    </row>
    <row r="173" spans="1:4" x14ac:dyDescent="0.25">
      <c r="A173">
        <v>9</v>
      </c>
      <c r="B173">
        <v>9</v>
      </c>
      <c r="C173" t="s">
        <v>77</v>
      </c>
      <c r="D173">
        <v>85.5</v>
      </c>
    </row>
    <row r="174" spans="1:4" x14ac:dyDescent="0.25">
      <c r="A174">
        <v>85</v>
      </c>
      <c r="B174">
        <v>85</v>
      </c>
      <c r="C174" t="s">
        <v>189</v>
      </c>
      <c r="D174">
        <v>85.2</v>
      </c>
    </row>
    <row r="175" spans="1:4" x14ac:dyDescent="0.25">
      <c r="A175">
        <v>715</v>
      </c>
      <c r="B175">
        <v>715</v>
      </c>
      <c r="C175" t="s">
        <v>1084</v>
      </c>
      <c r="D175">
        <v>85</v>
      </c>
    </row>
    <row r="176" spans="1:4" x14ac:dyDescent="0.25">
      <c r="A176">
        <v>395</v>
      </c>
      <c r="B176">
        <v>395</v>
      </c>
      <c r="C176" t="s">
        <v>650</v>
      </c>
      <c r="D176">
        <v>84.5</v>
      </c>
    </row>
    <row r="177" spans="1:4" x14ac:dyDescent="0.25">
      <c r="A177">
        <v>295</v>
      </c>
      <c r="B177">
        <v>295</v>
      </c>
      <c r="C177" t="s">
        <v>489</v>
      </c>
      <c r="D177">
        <v>84</v>
      </c>
    </row>
    <row r="178" spans="1:4" x14ac:dyDescent="0.25">
      <c r="A178">
        <v>727</v>
      </c>
      <c r="B178">
        <v>727</v>
      </c>
      <c r="C178" t="s">
        <v>1101</v>
      </c>
      <c r="D178">
        <v>83</v>
      </c>
    </row>
    <row r="179" spans="1:4" x14ac:dyDescent="0.25">
      <c r="A179">
        <v>766</v>
      </c>
      <c r="B179">
        <v>766</v>
      </c>
      <c r="C179" t="s">
        <v>1140</v>
      </c>
      <c r="D179">
        <v>82.8</v>
      </c>
    </row>
    <row r="180" spans="1:4" x14ac:dyDescent="0.25">
      <c r="A180">
        <v>649</v>
      </c>
      <c r="B180">
        <v>649</v>
      </c>
      <c r="C180" t="s">
        <v>991</v>
      </c>
      <c r="D180">
        <v>82.5</v>
      </c>
    </row>
    <row r="181" spans="1:4" x14ac:dyDescent="0.25">
      <c r="A181">
        <v>330</v>
      </c>
      <c r="B181">
        <v>330</v>
      </c>
      <c r="C181" t="s">
        <v>552</v>
      </c>
      <c r="D181">
        <v>82</v>
      </c>
    </row>
    <row r="182" spans="1:4" x14ac:dyDescent="0.25">
      <c r="A182">
        <v>752</v>
      </c>
      <c r="B182">
        <v>752</v>
      </c>
      <c r="C182" t="s">
        <v>1126</v>
      </c>
      <c r="D182">
        <v>82</v>
      </c>
    </row>
    <row r="183" spans="1:4" x14ac:dyDescent="0.25">
      <c r="A183">
        <v>260</v>
      </c>
      <c r="B183">
        <v>260</v>
      </c>
      <c r="C183" t="s">
        <v>442</v>
      </c>
      <c r="D183">
        <v>81.900000000000006</v>
      </c>
    </row>
    <row r="184" spans="1:4" x14ac:dyDescent="0.25">
      <c r="A184">
        <v>668</v>
      </c>
      <c r="B184">
        <v>668</v>
      </c>
      <c r="C184" t="s">
        <v>1016</v>
      </c>
      <c r="D184">
        <v>81.5</v>
      </c>
    </row>
    <row r="185" spans="1:4" x14ac:dyDescent="0.25">
      <c r="A185">
        <v>691</v>
      </c>
      <c r="B185">
        <v>691</v>
      </c>
      <c r="C185" t="s">
        <v>1049</v>
      </c>
      <c r="D185">
        <v>81.5</v>
      </c>
    </row>
    <row r="186" spans="1:4" x14ac:dyDescent="0.25">
      <c r="A186">
        <v>571</v>
      </c>
      <c r="B186">
        <v>571</v>
      </c>
      <c r="C186" t="s">
        <v>884</v>
      </c>
      <c r="D186">
        <v>81.099999999999994</v>
      </c>
    </row>
    <row r="187" spans="1:4" x14ac:dyDescent="0.25">
      <c r="A187">
        <v>565</v>
      </c>
      <c r="B187">
        <v>565</v>
      </c>
      <c r="C187" t="s">
        <v>877</v>
      </c>
      <c r="D187">
        <v>81</v>
      </c>
    </row>
    <row r="188" spans="1:4" x14ac:dyDescent="0.25">
      <c r="A188">
        <v>601</v>
      </c>
      <c r="B188">
        <v>601</v>
      </c>
      <c r="C188" t="s">
        <v>927</v>
      </c>
      <c r="D188">
        <v>81</v>
      </c>
    </row>
    <row r="189" spans="1:4" x14ac:dyDescent="0.25">
      <c r="A189">
        <v>604</v>
      </c>
      <c r="B189">
        <v>604</v>
      </c>
      <c r="C189" t="s">
        <v>931</v>
      </c>
      <c r="D189">
        <v>80.5</v>
      </c>
    </row>
    <row r="190" spans="1:4" x14ac:dyDescent="0.25">
      <c r="A190">
        <v>801</v>
      </c>
      <c r="B190">
        <v>801</v>
      </c>
      <c r="C190" t="s">
        <v>1175</v>
      </c>
      <c r="D190">
        <v>80.5</v>
      </c>
    </row>
    <row r="191" spans="1:4" x14ac:dyDescent="0.25">
      <c r="A191">
        <v>324</v>
      </c>
      <c r="B191">
        <v>324</v>
      </c>
      <c r="C191" t="s">
        <v>546</v>
      </c>
      <c r="D191">
        <v>80.400000000000006</v>
      </c>
    </row>
    <row r="192" spans="1:4" x14ac:dyDescent="0.25">
      <c r="A192">
        <v>115</v>
      </c>
      <c r="B192">
        <v>115</v>
      </c>
      <c r="C192" t="s">
        <v>221</v>
      </c>
      <c r="D192">
        <v>80</v>
      </c>
    </row>
    <row r="193" spans="1:5" x14ac:dyDescent="0.25">
      <c r="A193">
        <v>121</v>
      </c>
      <c r="B193">
        <v>121</v>
      </c>
      <c r="C193" t="s">
        <v>232</v>
      </c>
      <c r="D193">
        <v>80</v>
      </c>
    </row>
    <row r="194" spans="1:5" x14ac:dyDescent="0.25">
      <c r="A194">
        <v>317</v>
      </c>
      <c r="B194">
        <v>317</v>
      </c>
      <c r="C194" t="s">
        <v>533</v>
      </c>
      <c r="D194">
        <v>80</v>
      </c>
    </row>
    <row r="195" spans="1:5" x14ac:dyDescent="0.25">
      <c r="A195">
        <v>157</v>
      </c>
      <c r="B195">
        <v>157</v>
      </c>
      <c r="C195" t="s">
        <v>290</v>
      </c>
      <c r="D195">
        <v>79.5</v>
      </c>
    </row>
    <row r="196" spans="1:5" x14ac:dyDescent="0.25">
      <c r="A196">
        <v>199</v>
      </c>
      <c r="B196">
        <v>199</v>
      </c>
      <c r="C196" t="s">
        <v>344</v>
      </c>
      <c r="D196">
        <v>79.5</v>
      </c>
    </row>
    <row r="197" spans="1:5" x14ac:dyDescent="0.25">
      <c r="A197">
        <v>523</v>
      </c>
      <c r="B197">
        <v>523</v>
      </c>
      <c r="C197" t="s">
        <v>825</v>
      </c>
      <c r="D197">
        <v>79.5</v>
      </c>
    </row>
    <row r="198" spans="1:5" x14ac:dyDescent="0.25">
      <c r="A198">
        <v>142</v>
      </c>
      <c r="B198">
        <v>142</v>
      </c>
      <c r="C198" t="s">
        <v>1339</v>
      </c>
      <c r="D198">
        <v>79</v>
      </c>
    </row>
    <row r="199" spans="1:5" x14ac:dyDescent="0.25">
      <c r="A199">
        <v>746</v>
      </c>
      <c r="B199" t="s">
        <v>1531</v>
      </c>
      <c r="C199" t="s">
        <v>1120</v>
      </c>
      <c r="D199">
        <v>78.599999999999994</v>
      </c>
      <c r="E199" t="s">
        <v>1516</v>
      </c>
    </row>
    <row r="200" spans="1:5" x14ac:dyDescent="0.25">
      <c r="A200">
        <v>80</v>
      </c>
      <c r="B200">
        <v>80</v>
      </c>
      <c r="C200" t="s">
        <v>180</v>
      </c>
      <c r="D200">
        <v>78.5</v>
      </c>
    </row>
    <row r="201" spans="1:5" x14ac:dyDescent="0.25">
      <c r="A201">
        <v>783</v>
      </c>
      <c r="B201">
        <v>783</v>
      </c>
      <c r="C201" t="s">
        <v>1158</v>
      </c>
      <c r="D201">
        <v>78.2</v>
      </c>
    </row>
    <row r="202" spans="1:5" x14ac:dyDescent="0.25">
      <c r="A202">
        <v>332</v>
      </c>
      <c r="B202">
        <v>332</v>
      </c>
      <c r="C202" t="s">
        <v>556</v>
      </c>
      <c r="D202">
        <v>77.400000000000006</v>
      </c>
    </row>
    <row r="203" spans="1:5" x14ac:dyDescent="0.25">
      <c r="A203">
        <v>55</v>
      </c>
      <c r="B203">
        <v>55</v>
      </c>
      <c r="C203" t="s">
        <v>144</v>
      </c>
      <c r="D203">
        <v>76.599999999999994</v>
      </c>
    </row>
    <row r="204" spans="1:5" x14ac:dyDescent="0.25">
      <c r="A204">
        <v>563</v>
      </c>
      <c r="B204">
        <v>563</v>
      </c>
      <c r="C204" t="s">
        <v>875</v>
      </c>
      <c r="D204">
        <v>76.5</v>
      </c>
    </row>
    <row r="205" spans="1:5" x14ac:dyDescent="0.25">
      <c r="A205">
        <v>765</v>
      </c>
      <c r="B205">
        <v>765</v>
      </c>
      <c r="C205" t="s">
        <v>1139</v>
      </c>
      <c r="D205">
        <v>76</v>
      </c>
    </row>
    <row r="206" spans="1:5" x14ac:dyDescent="0.25">
      <c r="A206">
        <v>97</v>
      </c>
      <c r="B206">
        <v>97</v>
      </c>
      <c r="C206" t="s">
        <v>203</v>
      </c>
      <c r="D206">
        <v>75.599999999999994</v>
      </c>
    </row>
    <row r="207" spans="1:5" x14ac:dyDescent="0.25">
      <c r="A207">
        <v>241</v>
      </c>
      <c r="B207">
        <v>241</v>
      </c>
      <c r="C207" t="s">
        <v>407</v>
      </c>
      <c r="D207">
        <v>75.5</v>
      </c>
    </row>
    <row r="208" spans="1:5" x14ac:dyDescent="0.25">
      <c r="A208">
        <v>169</v>
      </c>
      <c r="B208">
        <v>169</v>
      </c>
      <c r="C208" t="s">
        <v>306</v>
      </c>
      <c r="D208">
        <v>75</v>
      </c>
    </row>
    <row r="209" spans="1:4" x14ac:dyDescent="0.25">
      <c r="A209">
        <v>195</v>
      </c>
      <c r="B209">
        <v>195</v>
      </c>
      <c r="C209" t="s">
        <v>339</v>
      </c>
      <c r="D209">
        <v>75</v>
      </c>
    </row>
    <row r="210" spans="1:4" x14ac:dyDescent="0.25">
      <c r="A210">
        <v>246</v>
      </c>
      <c r="B210">
        <v>246</v>
      </c>
      <c r="C210" t="s">
        <v>414</v>
      </c>
      <c r="D210">
        <v>72</v>
      </c>
    </row>
    <row r="211" spans="1:4" x14ac:dyDescent="0.25">
      <c r="A211">
        <v>326</v>
      </c>
      <c r="B211">
        <v>326</v>
      </c>
      <c r="C211" t="s">
        <v>548</v>
      </c>
      <c r="D211">
        <v>71.5</v>
      </c>
    </row>
    <row r="212" spans="1:4" x14ac:dyDescent="0.25">
      <c r="A212">
        <v>234</v>
      </c>
      <c r="B212">
        <v>234</v>
      </c>
      <c r="C212" t="s">
        <v>398</v>
      </c>
      <c r="D212">
        <v>71.2</v>
      </c>
    </row>
    <row r="213" spans="1:4" x14ac:dyDescent="0.25">
      <c r="A213">
        <v>709</v>
      </c>
      <c r="B213">
        <v>709</v>
      </c>
      <c r="C213" t="s">
        <v>1077</v>
      </c>
      <c r="D213">
        <v>71</v>
      </c>
    </row>
    <row r="214" spans="1:4" x14ac:dyDescent="0.25">
      <c r="A214">
        <v>67</v>
      </c>
      <c r="B214">
        <v>67</v>
      </c>
      <c r="C214" t="s">
        <v>163</v>
      </c>
      <c r="D214">
        <v>70.5</v>
      </c>
    </row>
    <row r="215" spans="1:4" x14ac:dyDescent="0.25">
      <c r="A215">
        <v>625</v>
      </c>
      <c r="B215">
        <v>625</v>
      </c>
      <c r="C215" t="s">
        <v>959</v>
      </c>
      <c r="D215">
        <v>70</v>
      </c>
    </row>
    <row r="216" spans="1:4" x14ac:dyDescent="0.25">
      <c r="A216">
        <v>769</v>
      </c>
      <c r="B216">
        <v>769</v>
      </c>
      <c r="C216" t="s">
        <v>1143</v>
      </c>
      <c r="D216">
        <v>70</v>
      </c>
    </row>
    <row r="217" spans="1:4" x14ac:dyDescent="0.25">
      <c r="A217">
        <v>348</v>
      </c>
      <c r="B217">
        <v>348</v>
      </c>
      <c r="C217" t="s">
        <v>580</v>
      </c>
      <c r="D217">
        <v>68.2</v>
      </c>
    </row>
    <row r="218" spans="1:4" x14ac:dyDescent="0.25">
      <c r="A218">
        <v>467</v>
      </c>
      <c r="B218">
        <v>467</v>
      </c>
      <c r="C218" t="s">
        <v>748</v>
      </c>
      <c r="D218">
        <v>68</v>
      </c>
    </row>
    <row r="219" spans="1:4" x14ac:dyDescent="0.25">
      <c r="A219">
        <v>645</v>
      </c>
      <c r="B219">
        <v>645</v>
      </c>
      <c r="C219" t="s">
        <v>987</v>
      </c>
      <c r="D219">
        <v>68</v>
      </c>
    </row>
    <row r="220" spans="1:4" x14ac:dyDescent="0.25">
      <c r="A220">
        <v>51</v>
      </c>
      <c r="B220" t="s">
        <v>1380</v>
      </c>
      <c r="C220" t="s">
        <v>1381</v>
      </c>
      <c r="D220">
        <v>66.599999999999994</v>
      </c>
    </row>
    <row r="221" spans="1:4" x14ac:dyDescent="0.25">
      <c r="A221">
        <v>101</v>
      </c>
      <c r="B221">
        <v>101</v>
      </c>
      <c r="C221" t="s">
        <v>207</v>
      </c>
      <c r="D221">
        <v>66.599999999999994</v>
      </c>
    </row>
    <row r="222" spans="1:4" x14ac:dyDescent="0.25">
      <c r="A222">
        <v>108</v>
      </c>
      <c r="B222">
        <v>108</v>
      </c>
      <c r="C222" t="s">
        <v>212</v>
      </c>
      <c r="D222">
        <v>65.5</v>
      </c>
    </row>
    <row r="223" spans="1:4" x14ac:dyDescent="0.25">
      <c r="A223">
        <v>24</v>
      </c>
      <c r="B223">
        <v>24</v>
      </c>
      <c r="C223" t="s">
        <v>109</v>
      </c>
      <c r="D223">
        <v>65</v>
      </c>
    </row>
    <row r="224" spans="1:4" x14ac:dyDescent="0.25">
      <c r="A224">
        <v>458</v>
      </c>
      <c r="B224">
        <v>458</v>
      </c>
      <c r="C224" t="s">
        <v>738</v>
      </c>
      <c r="D224">
        <v>65</v>
      </c>
    </row>
    <row r="225" spans="1:4" x14ac:dyDescent="0.25">
      <c r="A225">
        <v>642</v>
      </c>
      <c r="B225">
        <v>642</v>
      </c>
      <c r="C225" t="s">
        <v>984</v>
      </c>
      <c r="D225">
        <v>65</v>
      </c>
    </row>
    <row r="226" spans="1:4" x14ac:dyDescent="0.25">
      <c r="A226">
        <v>207</v>
      </c>
      <c r="B226">
        <v>207</v>
      </c>
      <c r="C226" t="s">
        <v>357</v>
      </c>
      <c r="D226">
        <v>64.8</v>
      </c>
    </row>
    <row r="227" spans="1:4" x14ac:dyDescent="0.25">
      <c r="A227">
        <v>497</v>
      </c>
      <c r="B227">
        <v>497</v>
      </c>
      <c r="C227" t="s">
        <v>795</v>
      </c>
      <c r="D227">
        <v>63</v>
      </c>
    </row>
    <row r="228" spans="1:4" x14ac:dyDescent="0.25">
      <c r="A228">
        <v>641</v>
      </c>
      <c r="B228">
        <v>641</v>
      </c>
      <c r="C228" t="s">
        <v>983</v>
      </c>
      <c r="D228">
        <v>63</v>
      </c>
    </row>
    <row r="229" spans="1:4" x14ac:dyDescent="0.25">
      <c r="A229">
        <v>214</v>
      </c>
      <c r="B229">
        <v>214</v>
      </c>
      <c r="C229" t="s">
        <v>1459</v>
      </c>
      <c r="D229">
        <v>62.5</v>
      </c>
    </row>
    <row r="230" spans="1:4" x14ac:dyDescent="0.25">
      <c r="A230">
        <v>34</v>
      </c>
      <c r="B230">
        <v>34</v>
      </c>
      <c r="C230" t="s">
        <v>122</v>
      </c>
      <c r="D230">
        <v>62</v>
      </c>
    </row>
    <row r="231" spans="1:4" x14ac:dyDescent="0.25">
      <c r="A231">
        <v>537</v>
      </c>
      <c r="B231">
        <v>537</v>
      </c>
      <c r="C231" t="s">
        <v>845</v>
      </c>
      <c r="D231">
        <v>62</v>
      </c>
    </row>
    <row r="232" spans="1:4" x14ac:dyDescent="0.25">
      <c r="A232">
        <v>181</v>
      </c>
      <c r="B232">
        <v>181</v>
      </c>
      <c r="C232" t="s">
        <v>320</v>
      </c>
      <c r="D232">
        <v>61.5</v>
      </c>
    </row>
    <row r="233" spans="1:4" x14ac:dyDescent="0.25">
      <c r="A233">
        <v>452</v>
      </c>
      <c r="B233">
        <v>452</v>
      </c>
      <c r="C233" t="s">
        <v>731</v>
      </c>
      <c r="D233">
        <v>61.5</v>
      </c>
    </row>
    <row r="234" spans="1:4" x14ac:dyDescent="0.25">
      <c r="A234">
        <v>508</v>
      </c>
      <c r="B234">
        <v>508</v>
      </c>
      <c r="C234" t="s">
        <v>808</v>
      </c>
      <c r="D234">
        <v>61</v>
      </c>
    </row>
    <row r="235" spans="1:4" x14ac:dyDescent="0.25">
      <c r="A235">
        <v>386</v>
      </c>
      <c r="B235">
        <v>386</v>
      </c>
      <c r="C235" t="s">
        <v>638</v>
      </c>
      <c r="D235">
        <v>60.8</v>
      </c>
    </row>
    <row r="236" spans="1:4" x14ac:dyDescent="0.25">
      <c r="A236">
        <v>436</v>
      </c>
      <c r="B236">
        <v>436</v>
      </c>
      <c r="C236" t="s">
        <v>708</v>
      </c>
      <c r="D236">
        <v>60.5</v>
      </c>
    </row>
    <row r="237" spans="1:4" x14ac:dyDescent="0.25">
      <c r="A237">
        <v>518</v>
      </c>
      <c r="B237">
        <v>518</v>
      </c>
      <c r="C237" t="s">
        <v>819</v>
      </c>
      <c r="D237">
        <v>60.5</v>
      </c>
    </row>
    <row r="238" spans="1:4" x14ac:dyDescent="0.25">
      <c r="A238">
        <v>346</v>
      </c>
      <c r="B238">
        <v>346</v>
      </c>
      <c r="C238" t="s">
        <v>577</v>
      </c>
      <c r="D238">
        <v>60.4</v>
      </c>
    </row>
    <row r="239" spans="1:4" x14ac:dyDescent="0.25">
      <c r="A239">
        <v>31</v>
      </c>
      <c r="B239">
        <v>31</v>
      </c>
      <c r="C239" t="s">
        <v>118</v>
      </c>
      <c r="D239">
        <v>60</v>
      </c>
    </row>
    <row r="240" spans="1:4" x14ac:dyDescent="0.25">
      <c r="A240">
        <v>82</v>
      </c>
      <c r="B240">
        <v>82</v>
      </c>
      <c r="C240" t="s">
        <v>183</v>
      </c>
      <c r="D240">
        <v>60</v>
      </c>
    </row>
    <row r="241" spans="1:4" x14ac:dyDescent="0.25">
      <c r="A241">
        <v>99</v>
      </c>
      <c r="B241">
        <v>99</v>
      </c>
      <c r="C241" t="s">
        <v>205</v>
      </c>
      <c r="D241">
        <v>60</v>
      </c>
    </row>
    <row r="242" spans="1:4" x14ac:dyDescent="0.25">
      <c r="A242">
        <v>146</v>
      </c>
      <c r="B242">
        <v>146</v>
      </c>
      <c r="C242" t="s">
        <v>273</v>
      </c>
      <c r="D242">
        <v>60</v>
      </c>
    </row>
    <row r="243" spans="1:4" x14ac:dyDescent="0.25">
      <c r="A243">
        <v>304</v>
      </c>
      <c r="B243">
        <v>304</v>
      </c>
      <c r="C243" t="s">
        <v>509</v>
      </c>
      <c r="D243">
        <v>60</v>
      </c>
    </row>
    <row r="244" spans="1:4" x14ac:dyDescent="0.25">
      <c r="A244">
        <v>381</v>
      </c>
      <c r="B244">
        <v>381</v>
      </c>
      <c r="C244" t="s">
        <v>627</v>
      </c>
      <c r="D244">
        <v>60</v>
      </c>
    </row>
    <row r="245" spans="1:4" x14ac:dyDescent="0.25">
      <c r="A245">
        <v>275</v>
      </c>
      <c r="B245">
        <v>275</v>
      </c>
      <c r="C245" t="s">
        <v>461</v>
      </c>
      <c r="D245">
        <v>59.6</v>
      </c>
    </row>
    <row r="246" spans="1:4" x14ac:dyDescent="0.25">
      <c r="A246">
        <v>127</v>
      </c>
      <c r="B246">
        <v>127</v>
      </c>
      <c r="C246" t="s">
        <v>1396</v>
      </c>
      <c r="D246">
        <v>59</v>
      </c>
    </row>
    <row r="247" spans="1:4" x14ac:dyDescent="0.25">
      <c r="A247">
        <v>142</v>
      </c>
      <c r="B247">
        <v>142</v>
      </c>
      <c r="C247" t="s">
        <v>264</v>
      </c>
      <c r="D247">
        <v>59</v>
      </c>
    </row>
    <row r="248" spans="1:4" x14ac:dyDescent="0.25">
      <c r="A248">
        <v>544</v>
      </c>
      <c r="B248">
        <v>544</v>
      </c>
      <c r="C248" t="s">
        <v>854</v>
      </c>
      <c r="D248">
        <v>58.5</v>
      </c>
    </row>
    <row r="249" spans="1:4" x14ac:dyDescent="0.25">
      <c r="A249">
        <v>235</v>
      </c>
      <c r="B249">
        <v>235</v>
      </c>
      <c r="C249" t="s">
        <v>400</v>
      </c>
      <c r="D249">
        <v>58</v>
      </c>
    </row>
    <row r="250" spans="1:4" x14ac:dyDescent="0.25">
      <c r="A250">
        <v>631</v>
      </c>
      <c r="B250">
        <v>631</v>
      </c>
      <c r="C250" t="s">
        <v>966</v>
      </c>
      <c r="D250">
        <v>58</v>
      </c>
    </row>
    <row r="251" spans="1:4" x14ac:dyDescent="0.25">
      <c r="A251">
        <v>448</v>
      </c>
      <c r="B251">
        <v>448</v>
      </c>
      <c r="C251" t="s">
        <v>1374</v>
      </c>
      <c r="D251">
        <v>57.5</v>
      </c>
    </row>
    <row r="252" spans="1:4" x14ac:dyDescent="0.25">
      <c r="A252">
        <v>584</v>
      </c>
      <c r="B252">
        <v>584</v>
      </c>
      <c r="C252" t="s">
        <v>901</v>
      </c>
      <c r="D252">
        <v>57.5</v>
      </c>
    </row>
    <row r="253" spans="1:4" x14ac:dyDescent="0.25">
      <c r="A253">
        <v>410</v>
      </c>
      <c r="B253">
        <v>410</v>
      </c>
      <c r="C253" t="s">
        <v>674</v>
      </c>
      <c r="D253">
        <v>57</v>
      </c>
    </row>
    <row r="254" spans="1:4" x14ac:dyDescent="0.25">
      <c r="A254">
        <v>64</v>
      </c>
      <c r="B254">
        <v>64</v>
      </c>
      <c r="C254" t="s">
        <v>158</v>
      </c>
      <c r="D254">
        <v>56.5</v>
      </c>
    </row>
    <row r="255" spans="1:4" x14ac:dyDescent="0.25">
      <c r="A255">
        <v>123</v>
      </c>
      <c r="B255">
        <v>123</v>
      </c>
      <c r="C255" t="s">
        <v>234</v>
      </c>
      <c r="D255">
        <v>56</v>
      </c>
    </row>
    <row r="256" spans="1:4" x14ac:dyDescent="0.25">
      <c r="A256">
        <v>444</v>
      </c>
      <c r="B256">
        <v>444</v>
      </c>
      <c r="C256" t="s">
        <v>719</v>
      </c>
      <c r="D256">
        <v>56</v>
      </c>
    </row>
    <row r="257" spans="1:4" x14ac:dyDescent="0.25">
      <c r="A257">
        <v>221</v>
      </c>
      <c r="B257">
        <v>221</v>
      </c>
      <c r="C257" t="s">
        <v>381</v>
      </c>
      <c r="D257">
        <v>55.8</v>
      </c>
    </row>
    <row r="258" spans="1:4" x14ac:dyDescent="0.25">
      <c r="A258">
        <v>499</v>
      </c>
      <c r="B258">
        <v>499</v>
      </c>
      <c r="C258" t="s">
        <v>799</v>
      </c>
      <c r="D258">
        <v>55.5</v>
      </c>
    </row>
    <row r="259" spans="1:4" x14ac:dyDescent="0.25">
      <c r="A259">
        <v>538</v>
      </c>
      <c r="B259">
        <v>538</v>
      </c>
      <c r="C259" t="s">
        <v>846</v>
      </c>
      <c r="D259">
        <v>55.5</v>
      </c>
    </row>
    <row r="260" spans="1:4" x14ac:dyDescent="0.25">
      <c r="A260">
        <v>793</v>
      </c>
      <c r="B260">
        <v>793</v>
      </c>
      <c r="C260" t="s">
        <v>1167</v>
      </c>
      <c r="D260">
        <v>55.5</v>
      </c>
    </row>
    <row r="261" spans="1:4" x14ac:dyDescent="0.25">
      <c r="A261">
        <v>144</v>
      </c>
      <c r="B261">
        <v>144</v>
      </c>
      <c r="C261" t="s">
        <v>268</v>
      </c>
      <c r="D261">
        <v>55.4</v>
      </c>
    </row>
    <row r="262" spans="1:4" x14ac:dyDescent="0.25">
      <c r="A262">
        <v>28</v>
      </c>
      <c r="B262" t="s">
        <v>1472</v>
      </c>
      <c r="C262" t="s">
        <v>1473</v>
      </c>
      <c r="D262">
        <v>55</v>
      </c>
    </row>
    <row r="263" spans="1:4" x14ac:dyDescent="0.25">
      <c r="A263">
        <v>42</v>
      </c>
      <c r="B263">
        <v>42</v>
      </c>
      <c r="C263" t="s">
        <v>132</v>
      </c>
      <c r="D263">
        <v>55</v>
      </c>
    </row>
    <row r="264" spans="1:4" x14ac:dyDescent="0.25">
      <c r="A264">
        <v>73</v>
      </c>
      <c r="B264">
        <v>73</v>
      </c>
      <c r="C264" t="s">
        <v>171</v>
      </c>
      <c r="D264">
        <v>55</v>
      </c>
    </row>
    <row r="265" spans="1:4" x14ac:dyDescent="0.25">
      <c r="A265">
        <v>127</v>
      </c>
      <c r="B265">
        <v>127</v>
      </c>
      <c r="C265" t="s">
        <v>238</v>
      </c>
      <c r="D265">
        <v>55</v>
      </c>
    </row>
    <row r="266" spans="1:4" x14ac:dyDescent="0.25">
      <c r="A266">
        <v>219</v>
      </c>
      <c r="B266">
        <v>219</v>
      </c>
      <c r="C266" t="s">
        <v>378</v>
      </c>
      <c r="D266">
        <v>55</v>
      </c>
    </row>
    <row r="267" spans="1:4" x14ac:dyDescent="0.25">
      <c r="A267">
        <v>272</v>
      </c>
      <c r="B267">
        <v>272</v>
      </c>
      <c r="C267" t="s">
        <v>457</v>
      </c>
      <c r="D267">
        <v>55</v>
      </c>
    </row>
    <row r="268" spans="1:4" x14ac:dyDescent="0.25">
      <c r="A268">
        <v>392</v>
      </c>
      <c r="B268">
        <v>392</v>
      </c>
      <c r="C268" t="s">
        <v>647</v>
      </c>
      <c r="D268">
        <v>55</v>
      </c>
    </row>
    <row r="269" spans="1:4" x14ac:dyDescent="0.25">
      <c r="A269">
        <v>122</v>
      </c>
      <c r="B269">
        <v>122</v>
      </c>
      <c r="C269" t="s">
        <v>1532</v>
      </c>
      <c r="D269">
        <v>54.5</v>
      </c>
    </row>
    <row r="270" spans="1:4" x14ac:dyDescent="0.25">
      <c r="A270">
        <v>62</v>
      </c>
      <c r="B270">
        <v>62</v>
      </c>
      <c r="C270" t="s">
        <v>155</v>
      </c>
      <c r="D270">
        <v>54</v>
      </c>
    </row>
    <row r="271" spans="1:4" x14ac:dyDescent="0.25">
      <c r="A271">
        <v>214</v>
      </c>
      <c r="B271">
        <v>214</v>
      </c>
      <c r="C271" t="s">
        <v>371</v>
      </c>
      <c r="D271">
        <v>54</v>
      </c>
    </row>
    <row r="272" spans="1:4" x14ac:dyDescent="0.25">
      <c r="A272">
        <v>448</v>
      </c>
      <c r="B272">
        <v>448</v>
      </c>
      <c r="C272" t="s">
        <v>724</v>
      </c>
      <c r="D272">
        <v>54</v>
      </c>
    </row>
    <row r="273" spans="1:4" x14ac:dyDescent="0.25">
      <c r="A273">
        <v>681</v>
      </c>
      <c r="B273">
        <v>681</v>
      </c>
      <c r="C273" t="s">
        <v>1037</v>
      </c>
      <c r="D273">
        <v>53</v>
      </c>
    </row>
    <row r="274" spans="1:4" x14ac:dyDescent="0.25">
      <c r="A274">
        <v>145</v>
      </c>
      <c r="B274">
        <v>145</v>
      </c>
      <c r="C274" t="s">
        <v>271</v>
      </c>
      <c r="D274">
        <v>52.6</v>
      </c>
    </row>
    <row r="275" spans="1:4" x14ac:dyDescent="0.25">
      <c r="A275">
        <v>336</v>
      </c>
      <c r="B275">
        <v>336</v>
      </c>
      <c r="C275" t="s">
        <v>565</v>
      </c>
      <c r="D275">
        <v>52.5</v>
      </c>
    </row>
    <row r="276" spans="1:4" x14ac:dyDescent="0.25">
      <c r="A276">
        <v>366</v>
      </c>
      <c r="B276">
        <v>366</v>
      </c>
      <c r="C276" t="s">
        <v>603</v>
      </c>
      <c r="D276">
        <v>52.5</v>
      </c>
    </row>
    <row r="277" spans="1:4" x14ac:dyDescent="0.25">
      <c r="A277">
        <v>254</v>
      </c>
      <c r="B277">
        <v>254</v>
      </c>
      <c r="C277" t="s">
        <v>430</v>
      </c>
      <c r="D277">
        <v>52.2</v>
      </c>
    </row>
    <row r="278" spans="1:4" x14ac:dyDescent="0.25">
      <c r="A278">
        <v>89</v>
      </c>
      <c r="B278" t="s">
        <v>1483</v>
      </c>
      <c r="C278" t="s">
        <v>1484</v>
      </c>
      <c r="D278">
        <v>52</v>
      </c>
    </row>
    <row r="279" spans="1:4" x14ac:dyDescent="0.25">
      <c r="A279">
        <v>257</v>
      </c>
      <c r="B279">
        <v>257</v>
      </c>
      <c r="C279" t="s">
        <v>436</v>
      </c>
      <c r="D279">
        <v>52</v>
      </c>
    </row>
    <row r="280" spans="1:4" x14ac:dyDescent="0.25">
      <c r="A280">
        <v>475</v>
      </c>
      <c r="B280">
        <v>475</v>
      </c>
      <c r="C280" t="s">
        <v>760</v>
      </c>
      <c r="D280">
        <v>52</v>
      </c>
    </row>
    <row r="281" spans="1:4" x14ac:dyDescent="0.25">
      <c r="A281">
        <v>469</v>
      </c>
      <c r="B281">
        <v>469</v>
      </c>
      <c r="C281" t="s">
        <v>750</v>
      </c>
      <c r="D281">
        <v>51.5</v>
      </c>
    </row>
    <row r="282" spans="1:4" x14ac:dyDescent="0.25">
      <c r="A282">
        <v>331</v>
      </c>
      <c r="B282">
        <v>331</v>
      </c>
      <c r="C282" t="s">
        <v>555</v>
      </c>
      <c r="D282">
        <v>51.3</v>
      </c>
    </row>
    <row r="283" spans="1:4" x14ac:dyDescent="0.25">
      <c r="A283">
        <v>539</v>
      </c>
      <c r="B283">
        <v>539</v>
      </c>
      <c r="C283" t="s">
        <v>847</v>
      </c>
      <c r="D283">
        <v>51</v>
      </c>
    </row>
    <row r="284" spans="1:4" x14ac:dyDescent="0.25">
      <c r="A284">
        <v>600</v>
      </c>
      <c r="B284">
        <v>600</v>
      </c>
      <c r="C284" t="s">
        <v>926</v>
      </c>
      <c r="D284">
        <v>51</v>
      </c>
    </row>
    <row r="285" spans="1:4" x14ac:dyDescent="0.25">
      <c r="A285">
        <v>227</v>
      </c>
      <c r="B285">
        <v>227</v>
      </c>
      <c r="C285" t="s">
        <v>390</v>
      </c>
      <c r="D285">
        <v>50.5</v>
      </c>
    </row>
    <row r="286" spans="1:4" x14ac:dyDescent="0.25">
      <c r="A286">
        <v>459</v>
      </c>
      <c r="B286">
        <v>459</v>
      </c>
      <c r="C286" t="s">
        <v>739</v>
      </c>
      <c r="D286">
        <v>50.5</v>
      </c>
    </row>
    <row r="287" spans="1:4" x14ac:dyDescent="0.25">
      <c r="A287">
        <v>491</v>
      </c>
      <c r="B287">
        <v>491</v>
      </c>
      <c r="C287" t="s">
        <v>786</v>
      </c>
      <c r="D287">
        <v>50.5</v>
      </c>
    </row>
    <row r="288" spans="1:4" x14ac:dyDescent="0.25">
      <c r="A288">
        <v>107</v>
      </c>
      <c r="B288">
        <v>107</v>
      </c>
      <c r="C288" t="s">
        <v>211</v>
      </c>
      <c r="D288">
        <v>50.2</v>
      </c>
    </row>
    <row r="289" spans="1:4" x14ac:dyDescent="0.25">
      <c r="A289">
        <v>634</v>
      </c>
      <c r="B289">
        <v>634</v>
      </c>
      <c r="C289" t="s">
        <v>970</v>
      </c>
      <c r="D289">
        <v>50</v>
      </c>
    </row>
    <row r="290" spans="1:4" x14ac:dyDescent="0.25">
      <c r="A290">
        <v>106</v>
      </c>
      <c r="B290">
        <v>106</v>
      </c>
      <c r="C290" t="s">
        <v>210</v>
      </c>
      <c r="D290">
        <v>49.8</v>
      </c>
    </row>
    <row r="291" spans="1:4" x14ac:dyDescent="0.25">
      <c r="A291">
        <v>229</v>
      </c>
      <c r="B291">
        <v>229</v>
      </c>
      <c r="C291" t="s">
        <v>1367</v>
      </c>
      <c r="D291">
        <v>49.5</v>
      </c>
    </row>
    <row r="292" spans="1:4" x14ac:dyDescent="0.25">
      <c r="A292">
        <v>449</v>
      </c>
      <c r="B292">
        <v>449</v>
      </c>
      <c r="C292" t="s">
        <v>727</v>
      </c>
      <c r="D292">
        <v>49.5</v>
      </c>
    </row>
    <row r="293" spans="1:4" x14ac:dyDescent="0.25">
      <c r="A293">
        <v>359</v>
      </c>
      <c r="B293">
        <v>359</v>
      </c>
      <c r="C293" t="s">
        <v>1369</v>
      </c>
      <c r="D293">
        <v>49</v>
      </c>
    </row>
    <row r="294" spans="1:4" x14ac:dyDescent="0.25">
      <c r="A294">
        <v>210</v>
      </c>
      <c r="B294">
        <v>210</v>
      </c>
      <c r="C294" t="s">
        <v>364</v>
      </c>
      <c r="D294">
        <v>48.7</v>
      </c>
    </row>
    <row r="295" spans="1:4" x14ac:dyDescent="0.25">
      <c r="A295">
        <v>647</v>
      </c>
      <c r="B295">
        <v>647</v>
      </c>
      <c r="C295" t="s">
        <v>989</v>
      </c>
      <c r="D295">
        <v>48.5</v>
      </c>
    </row>
    <row r="296" spans="1:4" x14ac:dyDescent="0.25">
      <c r="A296">
        <v>282</v>
      </c>
      <c r="B296">
        <v>282</v>
      </c>
      <c r="C296" t="s">
        <v>471</v>
      </c>
      <c r="D296">
        <v>48.4</v>
      </c>
    </row>
    <row r="297" spans="1:4" x14ac:dyDescent="0.25">
      <c r="A297">
        <v>65</v>
      </c>
      <c r="B297">
        <v>65</v>
      </c>
      <c r="C297" t="s">
        <v>160</v>
      </c>
      <c r="D297">
        <v>48</v>
      </c>
    </row>
    <row r="298" spans="1:4" x14ac:dyDescent="0.25">
      <c r="A298">
        <v>237</v>
      </c>
      <c r="B298">
        <v>237</v>
      </c>
      <c r="C298" t="s">
        <v>403</v>
      </c>
      <c r="D298">
        <v>48</v>
      </c>
    </row>
    <row r="299" spans="1:4" x14ac:dyDescent="0.25">
      <c r="A299">
        <v>359</v>
      </c>
      <c r="B299">
        <v>359</v>
      </c>
      <c r="C299" t="s">
        <v>593</v>
      </c>
      <c r="D299">
        <v>47</v>
      </c>
    </row>
    <row r="300" spans="1:4" x14ac:dyDescent="0.25">
      <c r="A300">
        <v>687</v>
      </c>
      <c r="B300">
        <v>687</v>
      </c>
      <c r="C300" t="s">
        <v>1045</v>
      </c>
      <c r="D300">
        <v>47</v>
      </c>
    </row>
    <row r="301" spans="1:4" x14ac:dyDescent="0.25">
      <c r="A301">
        <v>783</v>
      </c>
      <c r="B301">
        <v>783</v>
      </c>
      <c r="C301" t="s">
        <v>1157</v>
      </c>
      <c r="D301">
        <v>47</v>
      </c>
    </row>
    <row r="302" spans="1:4" x14ac:dyDescent="0.25">
      <c r="A302">
        <v>242</v>
      </c>
      <c r="B302">
        <v>242</v>
      </c>
      <c r="C302" t="s">
        <v>409</v>
      </c>
      <c r="D302">
        <v>46.8</v>
      </c>
    </row>
    <row r="303" spans="1:4" x14ac:dyDescent="0.25">
      <c r="A303">
        <v>288</v>
      </c>
      <c r="B303">
        <v>288</v>
      </c>
      <c r="C303" t="s">
        <v>479</v>
      </c>
      <c r="D303">
        <v>46.5</v>
      </c>
    </row>
    <row r="304" spans="1:4" x14ac:dyDescent="0.25">
      <c r="A304">
        <v>637</v>
      </c>
      <c r="B304">
        <v>637</v>
      </c>
      <c r="C304" t="s">
        <v>976</v>
      </c>
      <c r="D304">
        <v>46</v>
      </c>
    </row>
    <row r="305" spans="1:4" x14ac:dyDescent="0.25">
      <c r="A305">
        <v>72</v>
      </c>
      <c r="B305">
        <v>72</v>
      </c>
      <c r="C305" t="s">
        <v>168</v>
      </c>
      <c r="D305">
        <v>45.5</v>
      </c>
    </row>
    <row r="306" spans="1:4" x14ac:dyDescent="0.25">
      <c r="A306">
        <v>787</v>
      </c>
      <c r="B306">
        <v>787</v>
      </c>
      <c r="C306" t="s">
        <v>1161</v>
      </c>
      <c r="D306">
        <v>45.5</v>
      </c>
    </row>
    <row r="307" spans="1:4" x14ac:dyDescent="0.25">
      <c r="A307">
        <v>105</v>
      </c>
      <c r="B307">
        <v>105</v>
      </c>
      <c r="C307" t="s">
        <v>1496</v>
      </c>
      <c r="D307">
        <v>45</v>
      </c>
    </row>
    <row r="308" spans="1:4" x14ac:dyDescent="0.25">
      <c r="A308">
        <v>738</v>
      </c>
      <c r="B308">
        <v>738</v>
      </c>
      <c r="C308" t="s">
        <v>1112</v>
      </c>
      <c r="D308">
        <v>45</v>
      </c>
    </row>
    <row r="309" spans="1:4" x14ac:dyDescent="0.25">
      <c r="A309">
        <v>126</v>
      </c>
      <c r="B309">
        <v>126</v>
      </c>
      <c r="C309" t="s">
        <v>237</v>
      </c>
      <c r="D309">
        <v>44.5</v>
      </c>
    </row>
    <row r="310" spans="1:4" x14ac:dyDescent="0.25">
      <c r="A310">
        <v>807</v>
      </c>
      <c r="B310">
        <v>807</v>
      </c>
      <c r="C310" t="s">
        <v>1533</v>
      </c>
      <c r="D310">
        <v>44.5</v>
      </c>
    </row>
    <row r="311" spans="1:4" x14ac:dyDescent="0.25">
      <c r="A311">
        <v>454</v>
      </c>
      <c r="B311">
        <v>454</v>
      </c>
      <c r="C311" t="s">
        <v>733</v>
      </c>
      <c r="D311">
        <v>44.4</v>
      </c>
    </row>
    <row r="312" spans="1:4" x14ac:dyDescent="0.25">
      <c r="A312">
        <v>310</v>
      </c>
      <c r="B312">
        <v>310</v>
      </c>
      <c r="C312" t="s">
        <v>1348</v>
      </c>
      <c r="D312">
        <v>44</v>
      </c>
    </row>
    <row r="313" spans="1:4" x14ac:dyDescent="0.25">
      <c r="A313">
        <v>576</v>
      </c>
      <c r="B313">
        <v>576</v>
      </c>
      <c r="C313" t="s">
        <v>891</v>
      </c>
      <c r="D313">
        <v>44</v>
      </c>
    </row>
    <row r="314" spans="1:4" x14ac:dyDescent="0.25">
      <c r="A314">
        <v>730</v>
      </c>
      <c r="B314">
        <v>730</v>
      </c>
      <c r="C314" t="s">
        <v>1104</v>
      </c>
      <c r="D314">
        <v>44</v>
      </c>
    </row>
    <row r="315" spans="1:4" x14ac:dyDescent="0.25">
      <c r="A315">
        <v>432</v>
      </c>
      <c r="B315">
        <v>432</v>
      </c>
      <c r="C315" t="s">
        <v>703</v>
      </c>
      <c r="D315">
        <v>43.8</v>
      </c>
    </row>
    <row r="316" spans="1:4" x14ac:dyDescent="0.25">
      <c r="A316">
        <v>472</v>
      </c>
      <c r="B316">
        <v>472</v>
      </c>
      <c r="C316" t="s">
        <v>755</v>
      </c>
      <c r="D316">
        <v>42.5</v>
      </c>
    </row>
    <row r="317" spans="1:4" x14ac:dyDescent="0.25">
      <c r="A317">
        <v>660</v>
      </c>
      <c r="B317">
        <v>660</v>
      </c>
      <c r="C317" t="s">
        <v>1005</v>
      </c>
      <c r="D317">
        <v>42.4</v>
      </c>
    </row>
    <row r="318" spans="1:4" x14ac:dyDescent="0.25">
      <c r="A318">
        <v>371</v>
      </c>
      <c r="B318">
        <v>371</v>
      </c>
      <c r="C318" t="s">
        <v>611</v>
      </c>
      <c r="D318">
        <v>42.1</v>
      </c>
    </row>
    <row r="319" spans="1:4" x14ac:dyDescent="0.25">
      <c r="A319">
        <v>88</v>
      </c>
      <c r="B319" t="s">
        <v>1518</v>
      </c>
      <c r="C319" t="s">
        <v>1517</v>
      </c>
      <c r="D319">
        <v>42</v>
      </c>
    </row>
    <row r="320" spans="1:4" x14ac:dyDescent="0.25">
      <c r="A320">
        <v>405</v>
      </c>
      <c r="B320">
        <v>405</v>
      </c>
      <c r="C320" t="s">
        <v>665</v>
      </c>
      <c r="D320">
        <v>42</v>
      </c>
    </row>
    <row r="321" spans="1:4" x14ac:dyDescent="0.25">
      <c r="A321">
        <v>203</v>
      </c>
      <c r="B321">
        <v>203</v>
      </c>
      <c r="C321" t="s">
        <v>350</v>
      </c>
      <c r="D321">
        <v>41.5</v>
      </c>
    </row>
    <row r="322" spans="1:4" x14ac:dyDescent="0.25">
      <c r="A322">
        <v>583</v>
      </c>
      <c r="B322">
        <v>583</v>
      </c>
      <c r="C322" t="s">
        <v>900</v>
      </c>
      <c r="D322">
        <v>41</v>
      </c>
    </row>
    <row r="323" spans="1:4" x14ac:dyDescent="0.25">
      <c r="A323">
        <v>628</v>
      </c>
      <c r="B323">
        <v>628</v>
      </c>
      <c r="C323" t="s">
        <v>963</v>
      </c>
      <c r="D323">
        <v>41</v>
      </c>
    </row>
    <row r="324" spans="1:4" x14ac:dyDescent="0.25">
      <c r="A324">
        <v>164</v>
      </c>
      <c r="B324">
        <v>164</v>
      </c>
      <c r="C324" t="s">
        <v>298</v>
      </c>
      <c r="D324">
        <v>40.799999999999997</v>
      </c>
    </row>
    <row r="325" spans="1:4" x14ac:dyDescent="0.25">
      <c r="A325">
        <v>124</v>
      </c>
      <c r="B325">
        <v>124</v>
      </c>
      <c r="C325" t="s">
        <v>235</v>
      </c>
      <c r="D325">
        <v>40.6</v>
      </c>
    </row>
    <row r="326" spans="1:4" x14ac:dyDescent="0.25">
      <c r="A326">
        <v>94</v>
      </c>
      <c r="B326">
        <v>94</v>
      </c>
      <c r="C326" t="s">
        <v>199</v>
      </c>
      <c r="D326">
        <v>40.5</v>
      </c>
    </row>
    <row r="327" spans="1:4" x14ac:dyDescent="0.25">
      <c r="A327">
        <v>141</v>
      </c>
      <c r="B327">
        <v>141</v>
      </c>
      <c r="C327" t="s">
        <v>263</v>
      </c>
      <c r="D327">
        <v>40.5</v>
      </c>
    </row>
    <row r="328" spans="1:4" x14ac:dyDescent="0.25">
      <c r="A328">
        <v>294</v>
      </c>
      <c r="B328">
        <v>294</v>
      </c>
      <c r="C328" t="s">
        <v>488</v>
      </c>
      <c r="D328">
        <v>40.5</v>
      </c>
    </row>
    <row r="329" spans="1:4" x14ac:dyDescent="0.25">
      <c r="A329">
        <v>530</v>
      </c>
      <c r="B329">
        <v>530</v>
      </c>
      <c r="C329" t="s">
        <v>834</v>
      </c>
      <c r="D329">
        <v>40.4</v>
      </c>
    </row>
    <row r="330" spans="1:4" x14ac:dyDescent="0.25">
      <c r="A330">
        <v>335</v>
      </c>
      <c r="B330">
        <v>335</v>
      </c>
      <c r="C330" t="s">
        <v>563</v>
      </c>
      <c r="D330">
        <v>40.299999999999997</v>
      </c>
    </row>
    <row r="331" spans="1:4" x14ac:dyDescent="0.25">
      <c r="A331">
        <v>310</v>
      </c>
      <c r="B331">
        <v>310</v>
      </c>
      <c r="C331" t="s">
        <v>521</v>
      </c>
      <c r="D331">
        <v>40.200000000000003</v>
      </c>
    </row>
    <row r="332" spans="1:4" x14ac:dyDescent="0.25">
      <c r="A332">
        <v>27</v>
      </c>
      <c r="B332" t="s">
        <v>1502</v>
      </c>
      <c r="C332" t="s">
        <v>1503</v>
      </c>
      <c r="D332">
        <v>40</v>
      </c>
    </row>
    <row r="333" spans="1:4" x14ac:dyDescent="0.25">
      <c r="A333">
        <v>36</v>
      </c>
      <c r="B333">
        <v>36</v>
      </c>
      <c r="C333" t="s">
        <v>125</v>
      </c>
      <c r="D333">
        <v>40</v>
      </c>
    </row>
    <row r="334" spans="1:4" x14ac:dyDescent="0.25">
      <c r="A334">
        <v>380</v>
      </c>
      <c r="B334">
        <v>380</v>
      </c>
      <c r="C334" t="s">
        <v>625</v>
      </c>
      <c r="D334">
        <v>40</v>
      </c>
    </row>
    <row r="335" spans="1:4" x14ac:dyDescent="0.25">
      <c r="A335">
        <v>533</v>
      </c>
      <c r="B335">
        <v>533</v>
      </c>
      <c r="C335" t="s">
        <v>841</v>
      </c>
      <c r="D335">
        <v>40</v>
      </c>
    </row>
    <row r="336" spans="1:4" x14ac:dyDescent="0.25">
      <c r="A336">
        <v>658</v>
      </c>
      <c r="B336">
        <v>658</v>
      </c>
      <c r="C336" t="s">
        <v>1003</v>
      </c>
      <c r="D336">
        <v>40</v>
      </c>
    </row>
    <row r="337" spans="1:4" x14ac:dyDescent="0.25">
      <c r="A337">
        <v>774</v>
      </c>
      <c r="B337">
        <v>774</v>
      </c>
      <c r="C337" t="s">
        <v>1534</v>
      </c>
      <c r="D337">
        <v>40</v>
      </c>
    </row>
    <row r="338" spans="1:4" x14ac:dyDescent="0.25">
      <c r="A338">
        <v>18</v>
      </c>
      <c r="B338">
        <v>18</v>
      </c>
      <c r="C338" t="s">
        <v>101</v>
      </c>
      <c r="D338">
        <v>39.5</v>
      </c>
    </row>
    <row r="339" spans="1:4" x14ac:dyDescent="0.25">
      <c r="A339">
        <v>363</v>
      </c>
      <c r="B339">
        <v>363</v>
      </c>
      <c r="C339" t="s">
        <v>599</v>
      </c>
      <c r="D339">
        <v>39.5</v>
      </c>
    </row>
    <row r="340" spans="1:4" x14ac:dyDescent="0.25">
      <c r="A340">
        <v>630</v>
      </c>
      <c r="B340">
        <v>630</v>
      </c>
      <c r="C340" t="s">
        <v>965</v>
      </c>
      <c r="D340">
        <v>39.5</v>
      </c>
    </row>
    <row r="341" spans="1:4" x14ac:dyDescent="0.25">
      <c r="A341">
        <v>84</v>
      </c>
      <c r="B341">
        <v>84</v>
      </c>
      <c r="C341" t="s">
        <v>187</v>
      </c>
      <c r="D341">
        <v>39.200000000000003</v>
      </c>
    </row>
    <row r="342" spans="1:4" x14ac:dyDescent="0.25">
      <c r="A342">
        <v>286</v>
      </c>
      <c r="B342">
        <v>286</v>
      </c>
      <c r="C342" t="s">
        <v>477</v>
      </c>
      <c r="D342">
        <v>39.200000000000003</v>
      </c>
    </row>
    <row r="343" spans="1:4" x14ac:dyDescent="0.25">
      <c r="A343">
        <v>119</v>
      </c>
      <c r="B343">
        <v>119</v>
      </c>
      <c r="C343" t="s">
        <v>229</v>
      </c>
      <c r="D343">
        <v>39</v>
      </c>
    </row>
    <row r="344" spans="1:4" x14ac:dyDescent="0.25">
      <c r="A344">
        <v>655</v>
      </c>
      <c r="B344">
        <v>655</v>
      </c>
      <c r="C344" t="s">
        <v>1000</v>
      </c>
      <c r="D344">
        <v>39</v>
      </c>
    </row>
    <row r="345" spans="1:4" x14ac:dyDescent="0.25">
      <c r="A345">
        <v>711</v>
      </c>
      <c r="B345">
        <v>711</v>
      </c>
      <c r="C345" t="s">
        <v>1535</v>
      </c>
      <c r="D345">
        <v>39</v>
      </c>
    </row>
    <row r="346" spans="1:4" x14ac:dyDescent="0.25">
      <c r="A346">
        <v>416</v>
      </c>
      <c r="B346">
        <v>416</v>
      </c>
      <c r="C346" t="s">
        <v>682</v>
      </c>
      <c r="D346">
        <v>38.5</v>
      </c>
    </row>
    <row r="347" spans="1:4" x14ac:dyDescent="0.25">
      <c r="A347">
        <v>22</v>
      </c>
      <c r="B347">
        <v>22</v>
      </c>
      <c r="C347" t="s">
        <v>106</v>
      </c>
      <c r="D347">
        <v>38</v>
      </c>
    </row>
    <row r="348" spans="1:4" x14ac:dyDescent="0.25">
      <c r="A348">
        <v>185</v>
      </c>
      <c r="B348">
        <v>185</v>
      </c>
      <c r="C348" t="s">
        <v>327</v>
      </c>
      <c r="D348">
        <v>38</v>
      </c>
    </row>
    <row r="349" spans="1:4" x14ac:dyDescent="0.25">
      <c r="A349">
        <v>193</v>
      </c>
      <c r="B349">
        <v>193</v>
      </c>
      <c r="C349" t="s">
        <v>337</v>
      </c>
      <c r="D349">
        <v>38</v>
      </c>
    </row>
    <row r="350" spans="1:4" x14ac:dyDescent="0.25">
      <c r="A350">
        <v>435</v>
      </c>
      <c r="B350">
        <v>435</v>
      </c>
      <c r="C350" t="s">
        <v>707</v>
      </c>
      <c r="D350">
        <v>38</v>
      </c>
    </row>
    <row r="351" spans="1:4" x14ac:dyDescent="0.25">
      <c r="A351">
        <v>468</v>
      </c>
      <c r="B351">
        <v>468</v>
      </c>
      <c r="C351" t="s">
        <v>749</v>
      </c>
      <c r="D351">
        <v>38</v>
      </c>
    </row>
    <row r="352" spans="1:4" x14ac:dyDescent="0.25">
      <c r="A352">
        <v>510</v>
      </c>
      <c r="B352">
        <v>510</v>
      </c>
      <c r="C352" t="s">
        <v>811</v>
      </c>
      <c r="D352">
        <v>37.5</v>
      </c>
    </row>
    <row r="353" spans="1:4" x14ac:dyDescent="0.25">
      <c r="A353">
        <v>554</v>
      </c>
      <c r="B353">
        <v>554</v>
      </c>
      <c r="C353" t="s">
        <v>865</v>
      </c>
      <c r="D353">
        <v>37.5</v>
      </c>
    </row>
    <row r="354" spans="1:4" x14ac:dyDescent="0.25">
      <c r="A354">
        <v>262</v>
      </c>
      <c r="B354">
        <v>262</v>
      </c>
      <c r="C354" t="s">
        <v>445</v>
      </c>
      <c r="D354">
        <v>37</v>
      </c>
    </row>
    <row r="355" spans="1:4" x14ac:dyDescent="0.25">
      <c r="A355">
        <v>724</v>
      </c>
      <c r="B355">
        <v>724</v>
      </c>
      <c r="C355" t="s">
        <v>1098</v>
      </c>
      <c r="D355">
        <v>36.6</v>
      </c>
    </row>
    <row r="356" spans="1:4" x14ac:dyDescent="0.25">
      <c r="A356">
        <v>137</v>
      </c>
      <c r="B356">
        <v>137</v>
      </c>
      <c r="C356" t="s">
        <v>257</v>
      </c>
      <c r="D356">
        <v>36.5</v>
      </c>
    </row>
    <row r="357" spans="1:4" x14ac:dyDescent="0.25">
      <c r="A357">
        <v>79</v>
      </c>
      <c r="B357">
        <v>79</v>
      </c>
      <c r="C357" t="s">
        <v>179</v>
      </c>
      <c r="D357">
        <v>36</v>
      </c>
    </row>
    <row r="358" spans="1:4" x14ac:dyDescent="0.25">
      <c r="A358">
        <v>611</v>
      </c>
      <c r="B358">
        <v>611</v>
      </c>
      <c r="C358" t="s">
        <v>940</v>
      </c>
      <c r="D358">
        <v>36</v>
      </c>
    </row>
    <row r="359" spans="1:4" x14ac:dyDescent="0.25">
      <c r="A359">
        <v>166</v>
      </c>
      <c r="B359">
        <v>166</v>
      </c>
      <c r="C359" t="s">
        <v>301</v>
      </c>
      <c r="D359">
        <v>35.6</v>
      </c>
    </row>
    <row r="360" spans="1:4" x14ac:dyDescent="0.25">
      <c r="A360">
        <v>620</v>
      </c>
      <c r="B360">
        <v>620</v>
      </c>
      <c r="C360" t="s">
        <v>953</v>
      </c>
      <c r="D360">
        <v>35.5</v>
      </c>
    </row>
    <row r="361" spans="1:4" x14ac:dyDescent="0.25">
      <c r="A361">
        <v>693</v>
      </c>
      <c r="B361">
        <v>693</v>
      </c>
      <c r="C361" t="s">
        <v>1051</v>
      </c>
      <c r="D361">
        <v>35.299999999999997</v>
      </c>
    </row>
    <row r="362" spans="1:4" x14ac:dyDescent="0.25">
      <c r="A362">
        <v>114</v>
      </c>
      <c r="B362">
        <v>114</v>
      </c>
      <c r="C362" t="s">
        <v>220</v>
      </c>
      <c r="D362">
        <v>35</v>
      </c>
    </row>
    <row r="363" spans="1:4" x14ac:dyDescent="0.25">
      <c r="A363">
        <v>139</v>
      </c>
      <c r="B363">
        <v>139</v>
      </c>
      <c r="C363" t="s">
        <v>260</v>
      </c>
      <c r="D363">
        <v>35</v>
      </c>
    </row>
    <row r="364" spans="1:4" x14ac:dyDescent="0.25">
      <c r="A364">
        <v>218</v>
      </c>
      <c r="B364">
        <v>218</v>
      </c>
      <c r="C364" t="s">
        <v>377</v>
      </c>
      <c r="D364">
        <v>35</v>
      </c>
    </row>
    <row r="365" spans="1:4" x14ac:dyDescent="0.25">
      <c r="A365">
        <v>229</v>
      </c>
      <c r="B365">
        <v>229</v>
      </c>
      <c r="C365" t="s">
        <v>392</v>
      </c>
      <c r="D365">
        <v>35</v>
      </c>
    </row>
    <row r="366" spans="1:4" x14ac:dyDescent="0.25">
      <c r="A366">
        <v>113</v>
      </c>
      <c r="B366">
        <v>113</v>
      </c>
      <c r="C366" t="s">
        <v>219</v>
      </c>
      <c r="D366">
        <v>34.6</v>
      </c>
    </row>
    <row r="367" spans="1:4" x14ac:dyDescent="0.25">
      <c r="A367">
        <v>120</v>
      </c>
      <c r="B367">
        <v>120</v>
      </c>
      <c r="C367" t="s">
        <v>230</v>
      </c>
      <c r="D367">
        <v>34.5</v>
      </c>
    </row>
    <row r="368" spans="1:4" x14ac:dyDescent="0.25">
      <c r="A368">
        <v>606</v>
      </c>
      <c r="B368">
        <v>606</v>
      </c>
      <c r="C368" t="s">
        <v>934</v>
      </c>
      <c r="D368">
        <v>34.5</v>
      </c>
    </row>
    <row r="369" spans="1:4" x14ac:dyDescent="0.25">
      <c r="A369">
        <v>609</v>
      </c>
      <c r="B369">
        <v>609</v>
      </c>
      <c r="C369" t="s">
        <v>937</v>
      </c>
      <c r="D369">
        <v>34.299999999999997</v>
      </c>
    </row>
    <row r="370" spans="1:4" x14ac:dyDescent="0.25">
      <c r="A370">
        <v>105</v>
      </c>
      <c r="B370" t="s">
        <v>1497</v>
      </c>
      <c r="C370" t="s">
        <v>1498</v>
      </c>
      <c r="D370">
        <v>34</v>
      </c>
    </row>
    <row r="371" spans="1:4" x14ac:dyDescent="0.25">
      <c r="A371">
        <v>461</v>
      </c>
      <c r="B371">
        <v>461</v>
      </c>
      <c r="C371" t="s">
        <v>742</v>
      </c>
      <c r="D371">
        <v>34</v>
      </c>
    </row>
    <row r="372" spans="1:4" x14ac:dyDescent="0.25">
      <c r="A372">
        <v>474</v>
      </c>
      <c r="B372">
        <v>474</v>
      </c>
      <c r="C372" t="s">
        <v>759</v>
      </c>
      <c r="D372">
        <v>34</v>
      </c>
    </row>
    <row r="373" spans="1:4" x14ac:dyDescent="0.25">
      <c r="A373">
        <v>186</v>
      </c>
      <c r="B373">
        <v>186</v>
      </c>
      <c r="C373" t="s">
        <v>328</v>
      </c>
      <c r="D373">
        <v>33.9</v>
      </c>
    </row>
    <row r="374" spans="1:4" x14ac:dyDescent="0.25">
      <c r="A374">
        <v>168</v>
      </c>
      <c r="B374">
        <v>168</v>
      </c>
      <c r="C374" t="s">
        <v>305</v>
      </c>
      <c r="D374">
        <v>33.5</v>
      </c>
    </row>
    <row r="375" spans="1:4" x14ac:dyDescent="0.25">
      <c r="A375">
        <v>231</v>
      </c>
      <c r="B375">
        <v>231</v>
      </c>
      <c r="C375" t="s">
        <v>395</v>
      </c>
      <c r="D375">
        <v>33.5</v>
      </c>
    </row>
    <row r="376" spans="1:4" x14ac:dyDescent="0.25">
      <c r="A376">
        <v>419</v>
      </c>
      <c r="B376">
        <v>419</v>
      </c>
      <c r="C376" t="s">
        <v>687</v>
      </c>
      <c r="D376">
        <v>33.5</v>
      </c>
    </row>
    <row r="377" spans="1:4" x14ac:dyDescent="0.25">
      <c r="A377">
        <v>718</v>
      </c>
      <c r="B377" t="s">
        <v>1536</v>
      </c>
      <c r="C377" t="s">
        <v>1537</v>
      </c>
      <c r="D377">
        <v>33.5</v>
      </c>
    </row>
    <row r="378" spans="1:4" x14ac:dyDescent="0.25">
      <c r="A378">
        <v>552</v>
      </c>
      <c r="B378">
        <v>552</v>
      </c>
      <c r="C378" t="s">
        <v>863</v>
      </c>
      <c r="D378">
        <v>33.4</v>
      </c>
    </row>
    <row r="379" spans="1:4" x14ac:dyDescent="0.25">
      <c r="A379">
        <v>51</v>
      </c>
      <c r="B379">
        <v>51</v>
      </c>
      <c r="C379" t="s">
        <v>1360</v>
      </c>
      <c r="D379">
        <v>33.299999999999997</v>
      </c>
    </row>
    <row r="380" spans="1:4" x14ac:dyDescent="0.25">
      <c r="A380">
        <v>428</v>
      </c>
      <c r="B380">
        <v>428</v>
      </c>
      <c r="C380" t="s">
        <v>698</v>
      </c>
      <c r="D380">
        <v>33.299999999999997</v>
      </c>
    </row>
    <row r="381" spans="1:4" x14ac:dyDescent="0.25">
      <c r="A381">
        <v>53</v>
      </c>
      <c r="B381" t="s">
        <v>1364</v>
      </c>
      <c r="C381" t="s">
        <v>1365</v>
      </c>
      <c r="D381">
        <v>33</v>
      </c>
    </row>
    <row r="382" spans="1:4" x14ac:dyDescent="0.25">
      <c r="A382">
        <v>150</v>
      </c>
      <c r="B382">
        <v>150</v>
      </c>
      <c r="C382" t="s">
        <v>1346</v>
      </c>
      <c r="D382">
        <v>33</v>
      </c>
    </row>
    <row r="383" spans="1:4" x14ac:dyDescent="0.25">
      <c r="A383">
        <v>589</v>
      </c>
      <c r="B383">
        <v>589</v>
      </c>
      <c r="C383" t="s">
        <v>908</v>
      </c>
      <c r="D383">
        <v>33</v>
      </c>
    </row>
    <row r="384" spans="1:4" x14ac:dyDescent="0.25">
      <c r="A384">
        <v>592</v>
      </c>
      <c r="B384">
        <v>592</v>
      </c>
      <c r="C384" t="s">
        <v>913</v>
      </c>
      <c r="D384">
        <v>33</v>
      </c>
    </row>
    <row r="385" spans="1:4" x14ac:dyDescent="0.25">
      <c r="A385">
        <v>632</v>
      </c>
      <c r="B385">
        <v>632</v>
      </c>
      <c r="C385" t="s">
        <v>968</v>
      </c>
      <c r="D385">
        <v>33</v>
      </c>
    </row>
    <row r="386" spans="1:4" x14ac:dyDescent="0.25">
      <c r="A386">
        <v>342</v>
      </c>
      <c r="B386">
        <v>342</v>
      </c>
      <c r="C386" t="s">
        <v>572</v>
      </c>
      <c r="D386">
        <v>32.799999999999997</v>
      </c>
    </row>
    <row r="387" spans="1:4" x14ac:dyDescent="0.25">
      <c r="A387">
        <v>301</v>
      </c>
      <c r="B387">
        <v>301</v>
      </c>
      <c r="C387" t="s">
        <v>501</v>
      </c>
      <c r="D387">
        <v>32.6</v>
      </c>
    </row>
    <row r="388" spans="1:4" x14ac:dyDescent="0.25">
      <c r="A388">
        <v>162</v>
      </c>
      <c r="B388">
        <v>162</v>
      </c>
      <c r="C388" t="s">
        <v>296</v>
      </c>
      <c r="D388">
        <v>32.5</v>
      </c>
    </row>
    <row r="389" spans="1:4" x14ac:dyDescent="0.25">
      <c r="A389">
        <v>233</v>
      </c>
      <c r="B389">
        <v>233</v>
      </c>
      <c r="C389" t="s">
        <v>397</v>
      </c>
      <c r="D389">
        <v>32.5</v>
      </c>
    </row>
    <row r="390" spans="1:4" x14ac:dyDescent="0.25">
      <c r="A390">
        <v>264</v>
      </c>
      <c r="B390">
        <v>264</v>
      </c>
      <c r="C390" t="s">
        <v>449</v>
      </c>
      <c r="D390">
        <v>32.5</v>
      </c>
    </row>
    <row r="391" spans="1:4" x14ac:dyDescent="0.25">
      <c r="A391">
        <v>271</v>
      </c>
      <c r="B391">
        <v>271</v>
      </c>
      <c r="C391" t="s">
        <v>456</v>
      </c>
      <c r="D391">
        <v>32.5</v>
      </c>
    </row>
    <row r="392" spans="1:4" x14ac:dyDescent="0.25">
      <c r="A392">
        <v>96</v>
      </c>
      <c r="B392">
        <v>96</v>
      </c>
      <c r="C392" t="s">
        <v>202</v>
      </c>
      <c r="D392">
        <v>32.4</v>
      </c>
    </row>
    <row r="393" spans="1:4" x14ac:dyDescent="0.25">
      <c r="A393">
        <v>12</v>
      </c>
      <c r="B393">
        <v>12</v>
      </c>
      <c r="C393" t="s">
        <v>85</v>
      </c>
      <c r="D393">
        <v>32</v>
      </c>
    </row>
    <row r="394" spans="1:4" x14ac:dyDescent="0.25">
      <c r="A394">
        <v>53</v>
      </c>
      <c r="B394">
        <v>53</v>
      </c>
      <c r="C394" t="s">
        <v>1328</v>
      </c>
      <c r="D394">
        <v>32</v>
      </c>
    </row>
    <row r="395" spans="1:4" x14ac:dyDescent="0.25">
      <c r="A395">
        <v>57</v>
      </c>
      <c r="B395">
        <v>57</v>
      </c>
      <c r="C395" t="s">
        <v>146</v>
      </c>
      <c r="D395">
        <v>32</v>
      </c>
    </row>
    <row r="396" spans="1:4" x14ac:dyDescent="0.25">
      <c r="A396">
        <v>567</v>
      </c>
      <c r="B396">
        <v>567</v>
      </c>
      <c r="C396" t="s">
        <v>879</v>
      </c>
      <c r="D396">
        <v>32</v>
      </c>
    </row>
    <row r="397" spans="1:4" x14ac:dyDescent="0.25">
      <c r="A397">
        <v>269</v>
      </c>
      <c r="B397">
        <v>269</v>
      </c>
      <c r="C397" t="s">
        <v>454</v>
      </c>
      <c r="D397">
        <v>31.6</v>
      </c>
    </row>
    <row r="398" spans="1:4" x14ac:dyDescent="0.25">
      <c r="A398">
        <v>594</v>
      </c>
      <c r="B398">
        <v>594</v>
      </c>
      <c r="C398" t="s">
        <v>916</v>
      </c>
      <c r="D398">
        <v>31.6</v>
      </c>
    </row>
    <row r="399" spans="1:4" x14ac:dyDescent="0.25">
      <c r="A399">
        <v>308</v>
      </c>
      <c r="B399">
        <v>308</v>
      </c>
      <c r="C399" t="s">
        <v>517</v>
      </c>
      <c r="D399">
        <v>31.5</v>
      </c>
    </row>
    <row r="400" spans="1:4" x14ac:dyDescent="0.25">
      <c r="A400">
        <v>400</v>
      </c>
      <c r="B400">
        <v>400</v>
      </c>
      <c r="C400" t="s">
        <v>658</v>
      </c>
      <c r="D400">
        <v>31.5</v>
      </c>
    </row>
    <row r="401" spans="1:4" x14ac:dyDescent="0.25">
      <c r="A401">
        <v>408</v>
      </c>
      <c r="B401">
        <v>408</v>
      </c>
      <c r="C401" t="s">
        <v>669</v>
      </c>
      <c r="D401">
        <v>31.5</v>
      </c>
    </row>
    <row r="402" spans="1:4" x14ac:dyDescent="0.25">
      <c r="A402">
        <v>531</v>
      </c>
      <c r="B402">
        <v>531</v>
      </c>
      <c r="C402" t="s">
        <v>836</v>
      </c>
      <c r="D402">
        <v>31</v>
      </c>
    </row>
    <row r="403" spans="1:4" x14ac:dyDescent="0.25">
      <c r="A403">
        <v>568</v>
      </c>
      <c r="B403">
        <v>568</v>
      </c>
      <c r="C403" t="s">
        <v>880</v>
      </c>
      <c r="D403">
        <v>31</v>
      </c>
    </row>
    <row r="404" spans="1:4" x14ac:dyDescent="0.25">
      <c r="A404">
        <v>672</v>
      </c>
      <c r="B404">
        <v>672</v>
      </c>
      <c r="C404" t="s">
        <v>1025</v>
      </c>
      <c r="D404">
        <v>31</v>
      </c>
    </row>
    <row r="405" spans="1:4" x14ac:dyDescent="0.25">
      <c r="A405">
        <v>688</v>
      </c>
      <c r="B405">
        <v>688</v>
      </c>
      <c r="C405" t="s">
        <v>1046</v>
      </c>
      <c r="D405">
        <v>31</v>
      </c>
    </row>
    <row r="406" spans="1:4" x14ac:dyDescent="0.25">
      <c r="A406">
        <v>325</v>
      </c>
      <c r="B406">
        <v>325</v>
      </c>
      <c r="C406" t="s">
        <v>547</v>
      </c>
      <c r="D406">
        <v>30.6</v>
      </c>
    </row>
    <row r="407" spans="1:4" x14ac:dyDescent="0.25">
      <c r="A407">
        <v>356</v>
      </c>
      <c r="B407">
        <v>356</v>
      </c>
      <c r="C407" t="s">
        <v>590</v>
      </c>
      <c r="D407">
        <v>30.6</v>
      </c>
    </row>
    <row r="408" spans="1:4" x14ac:dyDescent="0.25">
      <c r="A408">
        <v>404</v>
      </c>
      <c r="B408">
        <v>404</v>
      </c>
      <c r="C408" t="s">
        <v>663</v>
      </c>
      <c r="D408">
        <v>30.5</v>
      </c>
    </row>
    <row r="409" spans="1:4" x14ac:dyDescent="0.25">
      <c r="A409">
        <v>512</v>
      </c>
      <c r="B409">
        <v>512</v>
      </c>
      <c r="C409" t="s">
        <v>813</v>
      </c>
      <c r="D409">
        <v>30.5</v>
      </c>
    </row>
    <row r="410" spans="1:4" x14ac:dyDescent="0.25">
      <c r="A410">
        <v>17</v>
      </c>
      <c r="B410">
        <v>17</v>
      </c>
      <c r="C410" t="s">
        <v>99</v>
      </c>
      <c r="D410">
        <v>30</v>
      </c>
    </row>
    <row r="411" spans="1:4" x14ac:dyDescent="0.25">
      <c r="A411">
        <v>26</v>
      </c>
      <c r="B411">
        <v>26</v>
      </c>
      <c r="C411" t="s">
        <v>1377</v>
      </c>
      <c r="D411">
        <v>30</v>
      </c>
    </row>
    <row r="412" spans="1:4" x14ac:dyDescent="0.25">
      <c r="A412">
        <v>48</v>
      </c>
      <c r="B412">
        <v>48</v>
      </c>
      <c r="C412" t="s">
        <v>140</v>
      </c>
      <c r="D412">
        <v>30</v>
      </c>
    </row>
    <row r="413" spans="1:4" x14ac:dyDescent="0.25">
      <c r="A413">
        <v>77</v>
      </c>
      <c r="B413">
        <v>77</v>
      </c>
      <c r="C413" t="s">
        <v>175</v>
      </c>
      <c r="D413">
        <v>30</v>
      </c>
    </row>
    <row r="414" spans="1:4" x14ac:dyDescent="0.25">
      <c r="A414">
        <v>88</v>
      </c>
      <c r="B414">
        <v>88</v>
      </c>
      <c r="C414" t="s">
        <v>1517</v>
      </c>
      <c r="D414">
        <v>30</v>
      </c>
    </row>
    <row r="415" spans="1:4" x14ac:dyDescent="0.25">
      <c r="A415">
        <v>89</v>
      </c>
      <c r="B415">
        <v>89</v>
      </c>
      <c r="C415" t="s">
        <v>1482</v>
      </c>
      <c r="D415">
        <v>30</v>
      </c>
    </row>
    <row r="416" spans="1:4" x14ac:dyDescent="0.25">
      <c r="A416">
        <v>125</v>
      </c>
      <c r="B416">
        <v>125</v>
      </c>
      <c r="C416" t="s">
        <v>236</v>
      </c>
      <c r="D416">
        <v>30</v>
      </c>
    </row>
    <row r="417" spans="1:4" x14ac:dyDescent="0.25">
      <c r="A417">
        <v>560</v>
      </c>
      <c r="B417">
        <v>560</v>
      </c>
      <c r="C417" t="s">
        <v>871</v>
      </c>
      <c r="D417">
        <v>30</v>
      </c>
    </row>
    <row r="418" spans="1:4" x14ac:dyDescent="0.25">
      <c r="A418">
        <v>423</v>
      </c>
      <c r="B418">
        <v>423</v>
      </c>
      <c r="C418" t="s">
        <v>692</v>
      </c>
      <c r="D418">
        <v>29.9</v>
      </c>
    </row>
    <row r="419" spans="1:4" x14ac:dyDescent="0.25">
      <c r="A419">
        <v>522</v>
      </c>
      <c r="B419">
        <v>522</v>
      </c>
      <c r="C419" t="s">
        <v>823</v>
      </c>
      <c r="D419">
        <v>29.8</v>
      </c>
    </row>
    <row r="420" spans="1:4" x14ac:dyDescent="0.25">
      <c r="A420">
        <v>782</v>
      </c>
      <c r="B420">
        <v>782</v>
      </c>
      <c r="C420" t="s">
        <v>1156</v>
      </c>
      <c r="D420">
        <v>29.7</v>
      </c>
    </row>
    <row r="421" spans="1:4" x14ac:dyDescent="0.25">
      <c r="A421">
        <v>15</v>
      </c>
      <c r="B421">
        <v>15</v>
      </c>
      <c r="C421" t="s">
        <v>95</v>
      </c>
      <c r="D421">
        <v>29.5</v>
      </c>
    </row>
    <row r="422" spans="1:4" x14ac:dyDescent="0.25">
      <c r="A422">
        <v>28</v>
      </c>
      <c r="B422">
        <v>28</v>
      </c>
      <c r="C422" t="s">
        <v>1471</v>
      </c>
      <c r="D422">
        <v>29.5</v>
      </c>
    </row>
    <row r="423" spans="1:4" x14ac:dyDescent="0.25">
      <c r="A423">
        <v>47</v>
      </c>
      <c r="B423">
        <v>47</v>
      </c>
      <c r="C423" t="s">
        <v>139</v>
      </c>
      <c r="D423">
        <v>29.5</v>
      </c>
    </row>
    <row r="424" spans="1:4" x14ac:dyDescent="0.25">
      <c r="A424">
        <v>418</v>
      </c>
      <c r="B424">
        <v>418</v>
      </c>
      <c r="C424" t="s">
        <v>686</v>
      </c>
      <c r="D424">
        <v>29.5</v>
      </c>
    </row>
    <row r="425" spans="1:4" x14ac:dyDescent="0.25">
      <c r="A425">
        <v>134</v>
      </c>
      <c r="B425">
        <v>134</v>
      </c>
      <c r="C425" t="s">
        <v>253</v>
      </c>
      <c r="D425">
        <v>29</v>
      </c>
    </row>
    <row r="426" spans="1:4" x14ac:dyDescent="0.25">
      <c r="A426">
        <v>516</v>
      </c>
      <c r="B426">
        <v>516</v>
      </c>
      <c r="C426" t="s">
        <v>817</v>
      </c>
      <c r="D426">
        <v>29</v>
      </c>
    </row>
    <row r="427" spans="1:4" x14ac:dyDescent="0.25">
      <c r="A427">
        <v>521</v>
      </c>
      <c r="B427">
        <v>521</v>
      </c>
      <c r="C427" t="s">
        <v>822</v>
      </c>
      <c r="D427">
        <v>29</v>
      </c>
    </row>
    <row r="428" spans="1:4" x14ac:dyDescent="0.25">
      <c r="A428">
        <v>651</v>
      </c>
      <c r="B428">
        <v>651</v>
      </c>
      <c r="C428" t="s">
        <v>995</v>
      </c>
      <c r="D428">
        <v>29</v>
      </c>
    </row>
    <row r="429" spans="1:4" x14ac:dyDescent="0.25">
      <c r="A429">
        <v>636</v>
      </c>
      <c r="B429">
        <v>636</v>
      </c>
      <c r="C429" t="s">
        <v>975</v>
      </c>
      <c r="D429">
        <v>28.8</v>
      </c>
    </row>
    <row r="430" spans="1:4" x14ac:dyDescent="0.25">
      <c r="A430">
        <v>184</v>
      </c>
      <c r="B430">
        <v>184</v>
      </c>
      <c r="C430" t="s">
        <v>326</v>
      </c>
      <c r="D430">
        <v>28.5</v>
      </c>
    </row>
    <row r="431" spans="1:4" x14ac:dyDescent="0.25">
      <c r="A431">
        <v>202</v>
      </c>
      <c r="B431">
        <v>202</v>
      </c>
      <c r="C431" t="s">
        <v>348</v>
      </c>
      <c r="D431">
        <v>28.5</v>
      </c>
    </row>
    <row r="432" spans="1:4" x14ac:dyDescent="0.25">
      <c r="A432">
        <v>224</v>
      </c>
      <c r="B432">
        <v>224</v>
      </c>
      <c r="C432" t="s">
        <v>386</v>
      </c>
      <c r="D432">
        <v>28.5</v>
      </c>
    </row>
    <row r="433" spans="1:4" x14ac:dyDescent="0.25">
      <c r="A433">
        <v>267</v>
      </c>
      <c r="B433">
        <v>267</v>
      </c>
      <c r="C433" t="s">
        <v>452</v>
      </c>
      <c r="D433">
        <v>28.4</v>
      </c>
    </row>
    <row r="434" spans="1:4" x14ac:dyDescent="0.25">
      <c r="A434">
        <v>56</v>
      </c>
      <c r="B434">
        <v>56</v>
      </c>
      <c r="C434" t="s">
        <v>145</v>
      </c>
      <c r="D434">
        <v>28</v>
      </c>
    </row>
    <row r="435" spans="1:4" x14ac:dyDescent="0.25">
      <c r="A435">
        <v>215</v>
      </c>
      <c r="B435">
        <v>215</v>
      </c>
      <c r="C435" t="s">
        <v>373</v>
      </c>
      <c r="D435">
        <v>28</v>
      </c>
    </row>
    <row r="436" spans="1:4" x14ac:dyDescent="0.25">
      <c r="A436">
        <v>259</v>
      </c>
      <c r="B436">
        <v>259</v>
      </c>
      <c r="C436" t="s">
        <v>441</v>
      </c>
      <c r="D436">
        <v>28</v>
      </c>
    </row>
    <row r="437" spans="1:4" x14ac:dyDescent="0.25">
      <c r="A437">
        <v>274</v>
      </c>
      <c r="B437">
        <v>274</v>
      </c>
      <c r="C437" t="s">
        <v>460</v>
      </c>
      <c r="D437">
        <v>28</v>
      </c>
    </row>
    <row r="438" spans="1:4" x14ac:dyDescent="0.25">
      <c r="A438">
        <v>279</v>
      </c>
      <c r="B438">
        <v>279</v>
      </c>
      <c r="C438" t="s">
        <v>467</v>
      </c>
      <c r="D438">
        <v>28</v>
      </c>
    </row>
    <row r="439" spans="1:4" x14ac:dyDescent="0.25">
      <c r="A439">
        <v>514</v>
      </c>
      <c r="B439">
        <v>514</v>
      </c>
      <c r="C439" t="s">
        <v>815</v>
      </c>
      <c r="D439">
        <v>28</v>
      </c>
    </row>
    <row r="440" spans="1:4" x14ac:dyDescent="0.25">
      <c r="A440">
        <v>556</v>
      </c>
      <c r="B440">
        <v>556</v>
      </c>
      <c r="C440" t="s">
        <v>867</v>
      </c>
      <c r="D440">
        <v>28</v>
      </c>
    </row>
    <row r="441" spans="1:4" x14ac:dyDescent="0.25">
      <c r="A441">
        <v>676</v>
      </c>
      <c r="B441">
        <v>676</v>
      </c>
      <c r="C441" t="s">
        <v>1030</v>
      </c>
      <c r="D441">
        <v>28</v>
      </c>
    </row>
    <row r="442" spans="1:4" x14ac:dyDescent="0.25">
      <c r="A442">
        <v>430</v>
      </c>
      <c r="B442">
        <v>430</v>
      </c>
      <c r="C442" t="s">
        <v>701</v>
      </c>
      <c r="D442">
        <v>27.3</v>
      </c>
    </row>
    <row r="443" spans="1:4" x14ac:dyDescent="0.25">
      <c r="A443">
        <v>197</v>
      </c>
      <c r="B443">
        <v>197</v>
      </c>
      <c r="C443" t="s">
        <v>342</v>
      </c>
      <c r="D443">
        <v>27</v>
      </c>
    </row>
    <row r="444" spans="1:4" x14ac:dyDescent="0.25">
      <c r="A444">
        <v>367</v>
      </c>
      <c r="B444">
        <v>367</v>
      </c>
      <c r="C444" t="s">
        <v>605</v>
      </c>
      <c r="D444">
        <v>27</v>
      </c>
    </row>
    <row r="445" spans="1:4" x14ac:dyDescent="0.25">
      <c r="A445">
        <v>455</v>
      </c>
      <c r="B445">
        <v>455</v>
      </c>
      <c r="C445" t="s">
        <v>734</v>
      </c>
      <c r="D445">
        <v>27</v>
      </c>
    </row>
    <row r="446" spans="1:4" x14ac:dyDescent="0.25">
      <c r="A446">
        <v>505</v>
      </c>
      <c r="B446">
        <v>505</v>
      </c>
      <c r="C446" t="s">
        <v>805</v>
      </c>
      <c r="D446">
        <v>27</v>
      </c>
    </row>
    <row r="447" spans="1:4" x14ac:dyDescent="0.25">
      <c r="A447">
        <v>478</v>
      </c>
      <c r="B447">
        <v>478</v>
      </c>
      <c r="C447" t="s">
        <v>765</v>
      </c>
      <c r="D447">
        <v>26.6</v>
      </c>
    </row>
    <row r="448" spans="1:4" x14ac:dyDescent="0.25">
      <c r="A448">
        <v>196</v>
      </c>
      <c r="B448">
        <v>196</v>
      </c>
      <c r="C448" t="s">
        <v>341</v>
      </c>
      <c r="D448">
        <v>26.5</v>
      </c>
    </row>
    <row r="449" spans="1:4" x14ac:dyDescent="0.25">
      <c r="A449">
        <v>696</v>
      </c>
      <c r="B449">
        <v>696</v>
      </c>
      <c r="C449" t="s">
        <v>1054</v>
      </c>
      <c r="D449">
        <v>26</v>
      </c>
    </row>
    <row r="450" spans="1:4" x14ac:dyDescent="0.25">
      <c r="A450">
        <v>733</v>
      </c>
      <c r="B450">
        <v>733</v>
      </c>
      <c r="C450" t="s">
        <v>1107</v>
      </c>
      <c r="D450">
        <v>26</v>
      </c>
    </row>
    <row r="451" spans="1:4" x14ac:dyDescent="0.25">
      <c r="A451">
        <v>471</v>
      </c>
      <c r="B451">
        <v>471</v>
      </c>
      <c r="C451" t="s">
        <v>753</v>
      </c>
      <c r="D451">
        <v>25.9</v>
      </c>
    </row>
    <row r="452" spans="1:4" x14ac:dyDescent="0.25">
      <c r="A452">
        <v>20</v>
      </c>
      <c r="B452" t="s">
        <v>1454</v>
      </c>
      <c r="C452" t="s">
        <v>1455</v>
      </c>
      <c r="D452">
        <v>25.5</v>
      </c>
    </row>
    <row r="453" spans="1:4" x14ac:dyDescent="0.25">
      <c r="A453">
        <v>402</v>
      </c>
      <c r="B453">
        <v>402</v>
      </c>
      <c r="C453" t="s">
        <v>660</v>
      </c>
      <c r="D453">
        <v>25.5</v>
      </c>
    </row>
    <row r="454" spans="1:4" x14ac:dyDescent="0.25">
      <c r="A454">
        <v>470</v>
      </c>
      <c r="B454">
        <v>470</v>
      </c>
      <c r="C454" t="s">
        <v>751</v>
      </c>
      <c r="D454">
        <v>25.5</v>
      </c>
    </row>
    <row r="455" spans="1:4" x14ac:dyDescent="0.25">
      <c r="A455">
        <v>698</v>
      </c>
      <c r="B455">
        <v>698</v>
      </c>
      <c r="C455" t="s">
        <v>1057</v>
      </c>
      <c r="D455">
        <v>25.2</v>
      </c>
    </row>
    <row r="456" spans="1:4" x14ac:dyDescent="0.25">
      <c r="A456">
        <v>117</v>
      </c>
      <c r="B456">
        <v>117</v>
      </c>
      <c r="C456" t="s">
        <v>226</v>
      </c>
      <c r="D456">
        <v>25</v>
      </c>
    </row>
    <row r="457" spans="1:4" x14ac:dyDescent="0.25">
      <c r="A457">
        <v>136</v>
      </c>
      <c r="B457">
        <v>136</v>
      </c>
      <c r="C457" t="s">
        <v>255</v>
      </c>
      <c r="D457">
        <v>25</v>
      </c>
    </row>
    <row r="458" spans="1:4" x14ac:dyDescent="0.25">
      <c r="A458">
        <v>159</v>
      </c>
      <c r="B458">
        <v>159</v>
      </c>
      <c r="C458" t="s">
        <v>292</v>
      </c>
      <c r="D458">
        <v>25</v>
      </c>
    </row>
    <row r="459" spans="1:4" x14ac:dyDescent="0.25">
      <c r="A459">
        <v>726</v>
      </c>
      <c r="B459">
        <v>726</v>
      </c>
      <c r="C459" t="s">
        <v>1100</v>
      </c>
      <c r="D459">
        <v>25</v>
      </c>
    </row>
    <row r="460" spans="1:4" x14ac:dyDescent="0.25">
      <c r="A460">
        <v>745</v>
      </c>
      <c r="B460">
        <v>745</v>
      </c>
      <c r="C460" t="s">
        <v>1119</v>
      </c>
      <c r="D460">
        <v>25</v>
      </c>
    </row>
    <row r="461" spans="1:4" x14ac:dyDescent="0.25">
      <c r="A461">
        <v>745</v>
      </c>
      <c r="B461" t="s">
        <v>1538</v>
      </c>
      <c r="C461" t="s">
        <v>1119</v>
      </c>
      <c r="D461">
        <v>25</v>
      </c>
    </row>
    <row r="462" spans="1:4" x14ac:dyDescent="0.25">
      <c r="A462">
        <v>745</v>
      </c>
      <c r="B462">
        <v>745</v>
      </c>
      <c r="C462" t="s">
        <v>1119</v>
      </c>
      <c r="D462">
        <v>25</v>
      </c>
    </row>
    <row r="463" spans="1:4" x14ac:dyDescent="0.25">
      <c r="A463">
        <v>795</v>
      </c>
      <c r="B463">
        <v>795</v>
      </c>
      <c r="C463" t="s">
        <v>1169</v>
      </c>
      <c r="D463">
        <v>25</v>
      </c>
    </row>
    <row r="464" spans="1:4" x14ac:dyDescent="0.25">
      <c r="A464">
        <v>398</v>
      </c>
      <c r="B464">
        <v>398</v>
      </c>
      <c r="C464" t="s">
        <v>656</v>
      </c>
      <c r="D464">
        <v>24.9</v>
      </c>
    </row>
    <row r="465" spans="1:4" x14ac:dyDescent="0.25">
      <c r="A465">
        <v>135</v>
      </c>
      <c r="B465">
        <v>135</v>
      </c>
      <c r="C465" t="s">
        <v>254</v>
      </c>
      <c r="D465">
        <v>24.5</v>
      </c>
    </row>
    <row r="466" spans="1:4" x14ac:dyDescent="0.25">
      <c r="A466">
        <v>502</v>
      </c>
      <c r="B466">
        <v>502</v>
      </c>
      <c r="C466" t="s">
        <v>802</v>
      </c>
      <c r="D466">
        <v>24.5</v>
      </c>
    </row>
    <row r="467" spans="1:4" x14ac:dyDescent="0.25">
      <c r="A467">
        <v>663</v>
      </c>
      <c r="B467">
        <v>663</v>
      </c>
      <c r="C467" t="s">
        <v>1010</v>
      </c>
      <c r="D467">
        <v>24.5</v>
      </c>
    </row>
    <row r="468" spans="1:4" x14ac:dyDescent="0.25">
      <c r="A468">
        <v>440</v>
      </c>
      <c r="B468">
        <v>440</v>
      </c>
      <c r="C468" t="s">
        <v>713</v>
      </c>
      <c r="D468">
        <v>24.4</v>
      </c>
    </row>
    <row r="469" spans="1:4" x14ac:dyDescent="0.25">
      <c r="A469">
        <v>581</v>
      </c>
      <c r="B469">
        <v>581</v>
      </c>
      <c r="C469" t="s">
        <v>897</v>
      </c>
      <c r="D469">
        <v>24.2</v>
      </c>
    </row>
    <row r="470" spans="1:4" x14ac:dyDescent="0.25">
      <c r="A470">
        <v>287</v>
      </c>
      <c r="B470">
        <v>287</v>
      </c>
      <c r="C470" t="s">
        <v>478</v>
      </c>
      <c r="D470">
        <v>24</v>
      </c>
    </row>
    <row r="471" spans="1:4" x14ac:dyDescent="0.25">
      <c r="A471">
        <v>322</v>
      </c>
      <c r="B471">
        <v>322</v>
      </c>
      <c r="C471" t="s">
        <v>541</v>
      </c>
      <c r="D471">
        <v>24</v>
      </c>
    </row>
    <row r="472" spans="1:4" x14ac:dyDescent="0.25">
      <c r="A472">
        <v>457</v>
      </c>
      <c r="B472">
        <v>457</v>
      </c>
      <c r="C472" t="s">
        <v>737</v>
      </c>
      <c r="D472">
        <v>24</v>
      </c>
    </row>
    <row r="473" spans="1:4" x14ac:dyDescent="0.25">
      <c r="A473">
        <v>345</v>
      </c>
      <c r="B473">
        <v>345</v>
      </c>
      <c r="C473" t="s">
        <v>575</v>
      </c>
      <c r="D473">
        <v>23.8</v>
      </c>
    </row>
    <row r="474" spans="1:4" x14ac:dyDescent="0.25">
      <c r="A474">
        <v>340</v>
      </c>
      <c r="B474">
        <v>340</v>
      </c>
      <c r="C474" t="s">
        <v>570</v>
      </c>
      <c r="D474">
        <v>23.6</v>
      </c>
    </row>
    <row r="475" spans="1:4" x14ac:dyDescent="0.25">
      <c r="A475">
        <v>239</v>
      </c>
      <c r="B475">
        <v>239</v>
      </c>
      <c r="C475" t="s">
        <v>405</v>
      </c>
      <c r="D475">
        <v>23.5</v>
      </c>
    </row>
    <row r="476" spans="1:4" x14ac:dyDescent="0.25">
      <c r="A476">
        <v>303</v>
      </c>
      <c r="B476">
        <v>303</v>
      </c>
      <c r="C476" t="s">
        <v>1486</v>
      </c>
      <c r="D476">
        <v>23.5</v>
      </c>
    </row>
    <row r="477" spans="1:4" x14ac:dyDescent="0.25">
      <c r="A477">
        <v>617</v>
      </c>
      <c r="B477">
        <v>617</v>
      </c>
      <c r="C477" t="s">
        <v>948</v>
      </c>
      <c r="D477">
        <v>23.5</v>
      </c>
    </row>
    <row r="478" spans="1:4" x14ac:dyDescent="0.25">
      <c r="A478">
        <v>700</v>
      </c>
      <c r="B478">
        <v>700</v>
      </c>
      <c r="C478" t="s">
        <v>1063</v>
      </c>
      <c r="D478">
        <v>23.5</v>
      </c>
    </row>
    <row r="479" spans="1:4" x14ac:dyDescent="0.25">
      <c r="A479">
        <v>369</v>
      </c>
      <c r="B479">
        <v>369</v>
      </c>
      <c r="C479" t="s">
        <v>607</v>
      </c>
      <c r="D479">
        <v>23.4</v>
      </c>
    </row>
    <row r="480" spans="1:4" x14ac:dyDescent="0.25">
      <c r="A480">
        <v>414</v>
      </c>
      <c r="B480">
        <v>414</v>
      </c>
      <c r="C480" t="s">
        <v>680</v>
      </c>
      <c r="D480">
        <v>23.3</v>
      </c>
    </row>
    <row r="481" spans="1:4" x14ac:dyDescent="0.25">
      <c r="A481">
        <v>517</v>
      </c>
      <c r="B481">
        <v>517</v>
      </c>
      <c r="C481" t="s">
        <v>818</v>
      </c>
      <c r="D481">
        <v>23.3</v>
      </c>
    </row>
    <row r="482" spans="1:4" x14ac:dyDescent="0.25">
      <c r="A482">
        <v>394</v>
      </c>
      <c r="B482">
        <v>394</v>
      </c>
      <c r="C482" t="s">
        <v>649</v>
      </c>
      <c r="D482">
        <v>23</v>
      </c>
    </row>
    <row r="483" spans="1:4" x14ac:dyDescent="0.25">
      <c r="A483">
        <v>453</v>
      </c>
      <c r="B483">
        <v>453</v>
      </c>
      <c r="C483" t="s">
        <v>732</v>
      </c>
      <c r="D483">
        <v>23</v>
      </c>
    </row>
    <row r="484" spans="1:4" x14ac:dyDescent="0.25">
      <c r="A484">
        <v>368</v>
      </c>
      <c r="B484">
        <v>368</v>
      </c>
      <c r="C484" t="s">
        <v>606</v>
      </c>
      <c r="D484">
        <v>22.6</v>
      </c>
    </row>
    <row r="485" spans="1:4" x14ac:dyDescent="0.25">
      <c r="A485">
        <v>8</v>
      </c>
      <c r="B485">
        <v>8</v>
      </c>
      <c r="C485" t="s">
        <v>76</v>
      </c>
      <c r="D485">
        <v>22.5</v>
      </c>
    </row>
    <row r="486" spans="1:4" x14ac:dyDescent="0.25">
      <c r="A486">
        <v>171</v>
      </c>
      <c r="B486">
        <v>171</v>
      </c>
      <c r="C486" t="s">
        <v>308</v>
      </c>
      <c r="D486">
        <v>22.5</v>
      </c>
    </row>
    <row r="487" spans="1:4" x14ac:dyDescent="0.25">
      <c r="A487">
        <v>758</v>
      </c>
      <c r="B487">
        <v>758</v>
      </c>
      <c r="C487" t="s">
        <v>1132</v>
      </c>
      <c r="D487">
        <v>22.2</v>
      </c>
    </row>
    <row r="488" spans="1:4" x14ac:dyDescent="0.25">
      <c r="A488">
        <v>802</v>
      </c>
      <c r="B488">
        <v>802</v>
      </c>
      <c r="C488" t="s">
        <v>1176</v>
      </c>
      <c r="D488">
        <v>22.2</v>
      </c>
    </row>
    <row r="489" spans="1:4" x14ac:dyDescent="0.25">
      <c r="A489">
        <v>352</v>
      </c>
      <c r="B489">
        <v>352</v>
      </c>
      <c r="C489" t="s">
        <v>585</v>
      </c>
      <c r="D489">
        <v>22</v>
      </c>
    </row>
    <row r="490" spans="1:4" x14ac:dyDescent="0.25">
      <c r="A490">
        <v>391</v>
      </c>
      <c r="B490">
        <v>391</v>
      </c>
      <c r="C490" t="s">
        <v>646</v>
      </c>
      <c r="D490">
        <v>22</v>
      </c>
    </row>
    <row r="491" spans="1:4" x14ac:dyDescent="0.25">
      <c r="A491">
        <v>603</v>
      </c>
      <c r="B491">
        <v>603</v>
      </c>
      <c r="C491" t="s">
        <v>930</v>
      </c>
      <c r="D491">
        <v>22</v>
      </c>
    </row>
    <row r="492" spans="1:4" x14ac:dyDescent="0.25">
      <c r="A492">
        <v>253</v>
      </c>
      <c r="B492">
        <v>253</v>
      </c>
      <c r="C492" t="s">
        <v>429</v>
      </c>
      <c r="D492">
        <v>21.6</v>
      </c>
    </row>
    <row r="493" spans="1:4" x14ac:dyDescent="0.25">
      <c r="A493">
        <v>343</v>
      </c>
      <c r="B493">
        <v>343</v>
      </c>
      <c r="C493" t="s">
        <v>573</v>
      </c>
      <c r="D493">
        <v>21.5</v>
      </c>
    </row>
    <row r="494" spans="1:4" x14ac:dyDescent="0.25">
      <c r="A494">
        <v>701</v>
      </c>
      <c r="B494">
        <v>701</v>
      </c>
      <c r="C494" t="s">
        <v>1064</v>
      </c>
      <c r="D494">
        <v>21.5</v>
      </c>
    </row>
    <row r="495" spans="1:4" x14ac:dyDescent="0.25">
      <c r="A495">
        <v>240</v>
      </c>
      <c r="B495">
        <v>240</v>
      </c>
      <c r="C495" t="s">
        <v>406</v>
      </c>
      <c r="D495">
        <v>21.4</v>
      </c>
    </row>
    <row r="496" spans="1:4" x14ac:dyDescent="0.25">
      <c r="A496">
        <v>763</v>
      </c>
      <c r="B496">
        <v>763</v>
      </c>
      <c r="C496" t="s">
        <v>1137</v>
      </c>
      <c r="D496">
        <v>21.4</v>
      </c>
    </row>
    <row r="497" spans="1:4" x14ac:dyDescent="0.25">
      <c r="A497">
        <v>163</v>
      </c>
      <c r="B497">
        <v>163</v>
      </c>
      <c r="C497" t="s">
        <v>297</v>
      </c>
      <c r="D497">
        <v>21.2</v>
      </c>
    </row>
    <row r="498" spans="1:4" x14ac:dyDescent="0.25">
      <c r="A498">
        <v>788</v>
      </c>
      <c r="B498">
        <v>788</v>
      </c>
      <c r="C498" t="s">
        <v>1162</v>
      </c>
      <c r="D498">
        <v>21.2</v>
      </c>
    </row>
    <row r="499" spans="1:4" x14ac:dyDescent="0.25">
      <c r="A499">
        <v>26</v>
      </c>
      <c r="B499" t="s">
        <v>1378</v>
      </c>
      <c r="C499" t="s">
        <v>1379</v>
      </c>
      <c r="D499">
        <v>21</v>
      </c>
    </row>
    <row r="500" spans="1:4" x14ac:dyDescent="0.25">
      <c r="A500">
        <v>236</v>
      </c>
      <c r="B500">
        <v>236</v>
      </c>
      <c r="C500" t="s">
        <v>402</v>
      </c>
      <c r="D500">
        <v>21</v>
      </c>
    </row>
    <row r="501" spans="1:4" x14ac:dyDescent="0.25">
      <c r="A501">
        <v>599</v>
      </c>
      <c r="B501">
        <v>599</v>
      </c>
      <c r="C501" t="s">
        <v>924</v>
      </c>
      <c r="D501">
        <v>21</v>
      </c>
    </row>
    <row r="502" spans="1:4" x14ac:dyDescent="0.25">
      <c r="A502">
        <v>695</v>
      </c>
      <c r="B502">
        <v>695</v>
      </c>
      <c r="C502" t="s">
        <v>1053</v>
      </c>
      <c r="D502">
        <v>21</v>
      </c>
    </row>
    <row r="503" spans="1:4" x14ac:dyDescent="0.25">
      <c r="A503">
        <v>318</v>
      </c>
      <c r="B503">
        <v>318</v>
      </c>
      <c r="C503" t="s">
        <v>534</v>
      </c>
      <c r="D503">
        <v>20.8</v>
      </c>
    </row>
    <row r="504" spans="1:4" x14ac:dyDescent="0.25">
      <c r="A504">
        <v>334</v>
      </c>
      <c r="B504">
        <v>334</v>
      </c>
      <c r="C504" t="s">
        <v>559</v>
      </c>
      <c r="D504">
        <v>20.6</v>
      </c>
    </row>
    <row r="505" spans="1:4" x14ac:dyDescent="0.25">
      <c r="A505">
        <v>213</v>
      </c>
      <c r="B505">
        <v>213</v>
      </c>
      <c r="C505" t="s">
        <v>370</v>
      </c>
      <c r="D505">
        <v>20.5</v>
      </c>
    </row>
    <row r="506" spans="1:4" x14ac:dyDescent="0.25">
      <c r="A506">
        <v>443</v>
      </c>
      <c r="B506">
        <v>443</v>
      </c>
      <c r="C506" t="s">
        <v>718</v>
      </c>
      <c r="D506">
        <v>20.5</v>
      </c>
    </row>
    <row r="507" spans="1:4" x14ac:dyDescent="0.25">
      <c r="A507">
        <v>542</v>
      </c>
      <c r="B507">
        <v>542</v>
      </c>
      <c r="C507" t="s">
        <v>851</v>
      </c>
      <c r="D507">
        <v>20.5</v>
      </c>
    </row>
    <row r="508" spans="1:4" x14ac:dyDescent="0.25">
      <c r="A508">
        <v>785</v>
      </c>
      <c r="B508">
        <v>785</v>
      </c>
      <c r="C508" t="s">
        <v>1159</v>
      </c>
      <c r="D508">
        <v>20.5</v>
      </c>
    </row>
    <row r="509" spans="1:4" x14ac:dyDescent="0.25">
      <c r="A509">
        <v>74</v>
      </c>
      <c r="B509" t="s">
        <v>1510</v>
      </c>
      <c r="C509" t="s">
        <v>1511</v>
      </c>
      <c r="D509">
        <v>20.3</v>
      </c>
    </row>
    <row r="510" spans="1:4" x14ac:dyDescent="0.25">
      <c r="A510">
        <v>424</v>
      </c>
      <c r="B510">
        <v>424</v>
      </c>
      <c r="C510" t="s">
        <v>693</v>
      </c>
      <c r="D510">
        <v>20.3</v>
      </c>
    </row>
    <row r="511" spans="1:4" x14ac:dyDescent="0.25">
      <c r="A511">
        <v>281</v>
      </c>
      <c r="B511">
        <v>281</v>
      </c>
      <c r="C511" t="s">
        <v>470</v>
      </c>
      <c r="D511">
        <v>20.2</v>
      </c>
    </row>
    <row r="512" spans="1:4" x14ac:dyDescent="0.25">
      <c r="A512">
        <v>447</v>
      </c>
      <c r="B512">
        <v>447</v>
      </c>
      <c r="C512" t="s">
        <v>723</v>
      </c>
      <c r="D512">
        <v>20.2</v>
      </c>
    </row>
    <row r="513" spans="1:4" x14ac:dyDescent="0.25">
      <c r="A513">
        <v>579</v>
      </c>
      <c r="B513">
        <v>579</v>
      </c>
      <c r="C513" t="s">
        <v>895</v>
      </c>
      <c r="D513">
        <v>20.100000000000001</v>
      </c>
    </row>
    <row r="514" spans="1:4" x14ac:dyDescent="0.25">
      <c r="A514">
        <v>30</v>
      </c>
      <c r="B514">
        <v>30</v>
      </c>
      <c r="C514" t="s">
        <v>116</v>
      </c>
      <c r="D514">
        <v>20</v>
      </c>
    </row>
    <row r="515" spans="1:4" x14ac:dyDescent="0.25">
      <c r="A515">
        <v>61</v>
      </c>
      <c r="B515">
        <v>61</v>
      </c>
      <c r="C515" t="s">
        <v>153</v>
      </c>
      <c r="D515">
        <v>20</v>
      </c>
    </row>
    <row r="516" spans="1:4" x14ac:dyDescent="0.25">
      <c r="A516">
        <v>74</v>
      </c>
      <c r="B516">
        <v>74</v>
      </c>
      <c r="C516" t="s">
        <v>1302</v>
      </c>
      <c r="D516">
        <v>20</v>
      </c>
    </row>
    <row r="517" spans="1:4" x14ac:dyDescent="0.25">
      <c r="A517">
        <v>399</v>
      </c>
      <c r="B517">
        <v>399</v>
      </c>
      <c r="C517" t="s">
        <v>657</v>
      </c>
      <c r="D517">
        <v>20</v>
      </c>
    </row>
    <row r="518" spans="1:4" x14ac:dyDescent="0.25">
      <c r="A518">
        <v>619</v>
      </c>
      <c r="B518">
        <v>619</v>
      </c>
      <c r="C518" t="s">
        <v>951</v>
      </c>
      <c r="D518">
        <v>20</v>
      </c>
    </row>
    <row r="519" spans="1:4" x14ac:dyDescent="0.25">
      <c r="A519">
        <v>38</v>
      </c>
      <c r="B519" t="s">
        <v>1539</v>
      </c>
      <c r="C519" t="s">
        <v>1540</v>
      </c>
      <c r="D519">
        <v>19.899999999999999</v>
      </c>
    </row>
    <row r="520" spans="1:4" x14ac:dyDescent="0.25">
      <c r="A520">
        <v>775</v>
      </c>
      <c r="B520">
        <v>775</v>
      </c>
      <c r="C520" t="s">
        <v>1149</v>
      </c>
      <c r="D520">
        <v>19.899999999999999</v>
      </c>
    </row>
    <row r="521" spans="1:4" x14ac:dyDescent="0.25">
      <c r="A521">
        <v>277</v>
      </c>
      <c r="B521">
        <v>277</v>
      </c>
      <c r="C521" t="s">
        <v>463</v>
      </c>
      <c r="D521">
        <v>19.8</v>
      </c>
    </row>
    <row r="522" spans="1:4" x14ac:dyDescent="0.25">
      <c r="A522">
        <v>54</v>
      </c>
      <c r="B522">
        <v>54</v>
      </c>
      <c r="C522" t="s">
        <v>142</v>
      </c>
      <c r="D522">
        <v>19.600000000000001</v>
      </c>
    </row>
    <row r="523" spans="1:4" x14ac:dyDescent="0.25">
      <c r="A523">
        <v>33</v>
      </c>
      <c r="B523">
        <v>33</v>
      </c>
      <c r="C523" t="s">
        <v>121</v>
      </c>
      <c r="D523">
        <v>19.5</v>
      </c>
    </row>
    <row r="524" spans="1:4" x14ac:dyDescent="0.25">
      <c r="A524">
        <v>63</v>
      </c>
      <c r="B524">
        <v>63</v>
      </c>
      <c r="C524" t="s">
        <v>156</v>
      </c>
      <c r="D524">
        <v>19.5</v>
      </c>
    </row>
    <row r="525" spans="1:4" x14ac:dyDescent="0.25">
      <c r="A525">
        <v>66</v>
      </c>
      <c r="B525">
        <v>66</v>
      </c>
      <c r="C525" t="s">
        <v>162</v>
      </c>
      <c r="D525">
        <v>19.5</v>
      </c>
    </row>
    <row r="526" spans="1:4" x14ac:dyDescent="0.25">
      <c r="A526">
        <v>256</v>
      </c>
      <c r="B526">
        <v>256</v>
      </c>
      <c r="C526" t="s">
        <v>434</v>
      </c>
      <c r="D526">
        <v>19.5</v>
      </c>
    </row>
    <row r="527" spans="1:4" x14ac:dyDescent="0.25">
      <c r="A527">
        <v>585</v>
      </c>
      <c r="B527">
        <v>585</v>
      </c>
      <c r="C527" t="s">
        <v>902</v>
      </c>
      <c r="D527">
        <v>19.5</v>
      </c>
    </row>
    <row r="528" spans="1:4" x14ac:dyDescent="0.25">
      <c r="A528">
        <v>434</v>
      </c>
      <c r="B528">
        <v>434</v>
      </c>
      <c r="C528" t="s">
        <v>705</v>
      </c>
      <c r="D528">
        <v>19.2</v>
      </c>
    </row>
    <row r="529" spans="1:4" x14ac:dyDescent="0.25">
      <c r="A529">
        <v>5</v>
      </c>
      <c r="B529">
        <v>5</v>
      </c>
      <c r="C529" t="s">
        <v>68</v>
      </c>
      <c r="D529">
        <v>19</v>
      </c>
    </row>
    <row r="530" spans="1:4" x14ac:dyDescent="0.25">
      <c r="A530">
        <v>58</v>
      </c>
      <c r="B530">
        <v>58</v>
      </c>
      <c r="C530" t="s">
        <v>147</v>
      </c>
      <c r="D530">
        <v>19</v>
      </c>
    </row>
    <row r="531" spans="1:4" x14ac:dyDescent="0.25">
      <c r="A531">
        <v>156</v>
      </c>
      <c r="B531">
        <v>156</v>
      </c>
      <c r="C531" t="s">
        <v>289</v>
      </c>
      <c r="D531">
        <v>19</v>
      </c>
    </row>
    <row r="532" spans="1:4" x14ac:dyDescent="0.25">
      <c r="A532">
        <v>779</v>
      </c>
      <c r="B532">
        <v>779</v>
      </c>
      <c r="C532" t="s">
        <v>1153</v>
      </c>
      <c r="D532">
        <v>19</v>
      </c>
    </row>
    <row r="533" spans="1:4" x14ac:dyDescent="0.25">
      <c r="A533">
        <v>597</v>
      </c>
      <c r="B533">
        <v>597</v>
      </c>
      <c r="C533" t="s">
        <v>921</v>
      </c>
      <c r="D533">
        <v>18.8</v>
      </c>
    </row>
    <row r="534" spans="1:4" x14ac:dyDescent="0.25">
      <c r="A534">
        <v>45</v>
      </c>
      <c r="B534">
        <v>45</v>
      </c>
      <c r="C534" t="s">
        <v>137</v>
      </c>
      <c r="D534">
        <v>18.600000000000001</v>
      </c>
    </row>
    <row r="535" spans="1:4" x14ac:dyDescent="0.25">
      <c r="A535">
        <v>786</v>
      </c>
      <c r="B535">
        <v>786</v>
      </c>
      <c r="C535" t="s">
        <v>1160</v>
      </c>
      <c r="D535">
        <v>18.600000000000001</v>
      </c>
    </row>
    <row r="536" spans="1:4" x14ac:dyDescent="0.25">
      <c r="A536">
        <v>20</v>
      </c>
      <c r="B536">
        <v>20</v>
      </c>
      <c r="C536" t="s">
        <v>1416</v>
      </c>
      <c r="D536">
        <v>18.5</v>
      </c>
    </row>
    <row r="537" spans="1:4" x14ac:dyDescent="0.25">
      <c r="A537">
        <v>754</v>
      </c>
      <c r="B537">
        <v>754</v>
      </c>
      <c r="C537" t="s">
        <v>1128</v>
      </c>
      <c r="D537">
        <v>18.5</v>
      </c>
    </row>
    <row r="538" spans="1:4" x14ac:dyDescent="0.25">
      <c r="A538">
        <v>524</v>
      </c>
      <c r="B538">
        <v>524</v>
      </c>
      <c r="C538" t="s">
        <v>826</v>
      </c>
      <c r="D538">
        <v>18</v>
      </c>
    </row>
    <row r="539" spans="1:4" x14ac:dyDescent="0.25">
      <c r="A539">
        <v>550</v>
      </c>
      <c r="B539">
        <v>550</v>
      </c>
      <c r="C539" t="s">
        <v>861</v>
      </c>
      <c r="D539">
        <v>18</v>
      </c>
    </row>
    <row r="540" spans="1:4" x14ac:dyDescent="0.25">
      <c r="A540">
        <v>575</v>
      </c>
      <c r="B540">
        <v>575</v>
      </c>
      <c r="C540" t="s">
        <v>890</v>
      </c>
      <c r="D540">
        <v>18</v>
      </c>
    </row>
    <row r="541" spans="1:4" x14ac:dyDescent="0.25">
      <c r="A541">
        <v>610</v>
      </c>
      <c r="B541">
        <v>610</v>
      </c>
      <c r="C541" t="s">
        <v>938</v>
      </c>
      <c r="D541">
        <v>18</v>
      </c>
    </row>
    <row r="542" spans="1:4" x14ac:dyDescent="0.25">
      <c r="A542">
        <v>313</v>
      </c>
      <c r="B542">
        <v>313</v>
      </c>
      <c r="C542" t="s">
        <v>527</v>
      </c>
      <c r="D542">
        <v>17.7</v>
      </c>
    </row>
    <row r="543" spans="1:4" x14ac:dyDescent="0.25">
      <c r="A543">
        <v>314</v>
      </c>
      <c r="B543">
        <v>314</v>
      </c>
      <c r="C543" t="s">
        <v>529</v>
      </c>
      <c r="D543">
        <v>17.7</v>
      </c>
    </row>
    <row r="544" spans="1:4" x14ac:dyDescent="0.25">
      <c r="A544">
        <v>263</v>
      </c>
      <c r="B544">
        <v>263</v>
      </c>
      <c r="C544" t="s">
        <v>447</v>
      </c>
      <c r="D544">
        <v>17.5</v>
      </c>
    </row>
    <row r="545" spans="1:4" x14ac:dyDescent="0.25">
      <c r="A545">
        <v>705</v>
      </c>
      <c r="B545">
        <v>705</v>
      </c>
      <c r="C545" t="s">
        <v>1072</v>
      </c>
      <c r="D545">
        <v>17.5</v>
      </c>
    </row>
    <row r="546" spans="1:4" x14ac:dyDescent="0.25">
      <c r="A546">
        <v>729</v>
      </c>
      <c r="B546">
        <v>729</v>
      </c>
      <c r="C546" t="s">
        <v>1103</v>
      </c>
      <c r="D546">
        <v>17.5</v>
      </c>
    </row>
    <row r="547" spans="1:4" x14ac:dyDescent="0.25">
      <c r="A547">
        <v>633</v>
      </c>
      <c r="B547">
        <v>633</v>
      </c>
      <c r="C547" t="s">
        <v>969</v>
      </c>
      <c r="D547">
        <v>17.3</v>
      </c>
    </row>
    <row r="548" spans="1:4" x14ac:dyDescent="0.25">
      <c r="A548">
        <v>536</v>
      </c>
      <c r="B548">
        <v>536</v>
      </c>
      <c r="C548" t="s">
        <v>844</v>
      </c>
      <c r="D548">
        <v>17</v>
      </c>
    </row>
    <row r="549" spans="1:4" x14ac:dyDescent="0.25">
      <c r="A549">
        <v>666</v>
      </c>
      <c r="B549">
        <v>666</v>
      </c>
      <c r="C549" t="s">
        <v>1014</v>
      </c>
      <c r="D549">
        <v>17</v>
      </c>
    </row>
    <row r="550" spans="1:4" x14ac:dyDescent="0.25">
      <c r="A550">
        <v>361</v>
      </c>
      <c r="B550">
        <v>361</v>
      </c>
      <c r="C550" t="s">
        <v>596</v>
      </c>
      <c r="D550">
        <v>16.8</v>
      </c>
    </row>
    <row r="551" spans="1:4" x14ac:dyDescent="0.25">
      <c r="A551">
        <v>148</v>
      </c>
      <c r="B551">
        <v>148</v>
      </c>
      <c r="C551" t="s">
        <v>275</v>
      </c>
      <c r="D551">
        <v>16.5</v>
      </c>
    </row>
    <row r="552" spans="1:4" x14ac:dyDescent="0.25">
      <c r="A552">
        <v>564</v>
      </c>
      <c r="B552">
        <v>564</v>
      </c>
      <c r="C552" t="s">
        <v>876</v>
      </c>
      <c r="D552">
        <v>16.5</v>
      </c>
    </row>
    <row r="553" spans="1:4" x14ac:dyDescent="0.25">
      <c r="A553">
        <v>293</v>
      </c>
      <c r="B553">
        <v>293</v>
      </c>
      <c r="C553" t="s">
        <v>486</v>
      </c>
      <c r="D553">
        <v>16.3</v>
      </c>
    </row>
    <row r="554" spans="1:4" x14ac:dyDescent="0.25">
      <c r="A554">
        <v>549</v>
      </c>
      <c r="B554">
        <v>549</v>
      </c>
      <c r="C554" t="s">
        <v>860</v>
      </c>
      <c r="D554">
        <v>16.3</v>
      </c>
    </row>
    <row r="555" spans="1:4" x14ac:dyDescent="0.25">
      <c r="A555">
        <v>225</v>
      </c>
      <c r="B555">
        <v>225</v>
      </c>
      <c r="C555" t="s">
        <v>387</v>
      </c>
      <c r="D555">
        <v>16</v>
      </c>
    </row>
    <row r="556" spans="1:4" x14ac:dyDescent="0.25">
      <c r="A556">
        <v>496</v>
      </c>
      <c r="B556">
        <v>496</v>
      </c>
      <c r="C556" t="s">
        <v>794</v>
      </c>
      <c r="D556">
        <v>16</v>
      </c>
    </row>
    <row r="557" spans="1:4" x14ac:dyDescent="0.25">
      <c r="A557">
        <v>662</v>
      </c>
      <c r="B557">
        <v>662</v>
      </c>
      <c r="C557" t="s">
        <v>1008</v>
      </c>
      <c r="D557">
        <v>16</v>
      </c>
    </row>
    <row r="558" spans="1:4" x14ac:dyDescent="0.25">
      <c r="A558">
        <v>723</v>
      </c>
      <c r="B558">
        <v>723</v>
      </c>
      <c r="C558" t="s">
        <v>1097</v>
      </c>
      <c r="D558">
        <v>16</v>
      </c>
    </row>
    <row r="559" spans="1:4" x14ac:dyDescent="0.25">
      <c r="A559">
        <v>153</v>
      </c>
      <c r="B559">
        <v>153</v>
      </c>
      <c r="C559" t="s">
        <v>286</v>
      </c>
      <c r="D559">
        <v>15.8</v>
      </c>
    </row>
    <row r="560" spans="1:4" x14ac:dyDescent="0.25">
      <c r="A560">
        <v>71</v>
      </c>
      <c r="B560">
        <v>71</v>
      </c>
      <c r="C560" t="s">
        <v>167</v>
      </c>
      <c r="D560">
        <v>15.5</v>
      </c>
    </row>
    <row r="561" spans="1:4" x14ac:dyDescent="0.25">
      <c r="A561">
        <v>397</v>
      </c>
      <c r="B561">
        <v>397</v>
      </c>
      <c r="C561" t="s">
        <v>655</v>
      </c>
      <c r="D561">
        <v>15.5</v>
      </c>
    </row>
    <row r="562" spans="1:4" x14ac:dyDescent="0.25">
      <c r="A562">
        <v>683</v>
      </c>
      <c r="B562">
        <v>683</v>
      </c>
      <c r="C562" t="s">
        <v>1039</v>
      </c>
      <c r="D562">
        <v>15.5</v>
      </c>
    </row>
    <row r="563" spans="1:4" x14ac:dyDescent="0.25">
      <c r="A563">
        <v>329</v>
      </c>
      <c r="B563">
        <v>329</v>
      </c>
      <c r="C563" t="s">
        <v>551</v>
      </c>
      <c r="D563">
        <v>15.3</v>
      </c>
    </row>
    <row r="564" spans="1:4" x14ac:dyDescent="0.25">
      <c r="A564">
        <v>309</v>
      </c>
      <c r="B564">
        <v>309</v>
      </c>
      <c r="C564" t="s">
        <v>519</v>
      </c>
      <c r="D564">
        <v>15.2</v>
      </c>
    </row>
    <row r="565" spans="1:4" x14ac:dyDescent="0.25">
      <c r="A565">
        <v>551</v>
      </c>
      <c r="B565">
        <v>551</v>
      </c>
      <c r="C565" t="s">
        <v>862</v>
      </c>
      <c r="D565">
        <v>15.2</v>
      </c>
    </row>
    <row r="566" spans="1:4" x14ac:dyDescent="0.25">
      <c r="A566">
        <v>83</v>
      </c>
      <c r="B566">
        <v>83</v>
      </c>
      <c r="C566" t="s">
        <v>185</v>
      </c>
      <c r="D566">
        <v>15</v>
      </c>
    </row>
    <row r="567" spans="1:4" x14ac:dyDescent="0.25">
      <c r="A567">
        <v>118</v>
      </c>
      <c r="B567">
        <v>118</v>
      </c>
      <c r="C567" t="s">
        <v>228</v>
      </c>
      <c r="D567">
        <v>15</v>
      </c>
    </row>
    <row r="568" spans="1:4" x14ac:dyDescent="0.25">
      <c r="A568">
        <v>178</v>
      </c>
      <c r="B568">
        <v>178</v>
      </c>
      <c r="C568" t="s">
        <v>316</v>
      </c>
      <c r="D568">
        <v>15</v>
      </c>
    </row>
    <row r="569" spans="1:4" x14ac:dyDescent="0.25">
      <c r="A569">
        <v>328</v>
      </c>
      <c r="B569">
        <v>328</v>
      </c>
      <c r="C569" t="s">
        <v>550</v>
      </c>
      <c r="D569">
        <v>15</v>
      </c>
    </row>
    <row r="570" spans="1:4" x14ac:dyDescent="0.25">
      <c r="A570">
        <v>355</v>
      </c>
      <c r="B570">
        <v>355</v>
      </c>
      <c r="C570" t="s">
        <v>589</v>
      </c>
      <c r="D570">
        <v>15</v>
      </c>
    </row>
    <row r="571" spans="1:4" x14ac:dyDescent="0.25">
      <c r="A571">
        <v>426</v>
      </c>
      <c r="B571">
        <v>426</v>
      </c>
      <c r="C571" t="s">
        <v>695</v>
      </c>
      <c r="D571">
        <v>15</v>
      </c>
    </row>
    <row r="572" spans="1:4" x14ac:dyDescent="0.25">
      <c r="A572">
        <v>438</v>
      </c>
      <c r="B572">
        <v>438</v>
      </c>
      <c r="C572" t="s">
        <v>711</v>
      </c>
      <c r="D572">
        <v>15</v>
      </c>
    </row>
    <row r="573" spans="1:4" x14ac:dyDescent="0.25">
      <c r="A573">
        <v>520</v>
      </c>
      <c r="B573">
        <v>520</v>
      </c>
      <c r="C573" t="s">
        <v>821</v>
      </c>
      <c r="D573">
        <v>15</v>
      </c>
    </row>
    <row r="574" spans="1:4" x14ac:dyDescent="0.25">
      <c r="A574">
        <v>710</v>
      </c>
      <c r="B574">
        <v>710</v>
      </c>
      <c r="C574" t="s">
        <v>1541</v>
      </c>
      <c r="D574">
        <v>15</v>
      </c>
    </row>
    <row r="575" spans="1:4" x14ac:dyDescent="0.25">
      <c r="A575">
        <v>732</v>
      </c>
      <c r="B575">
        <v>732</v>
      </c>
      <c r="C575" t="s">
        <v>1106</v>
      </c>
      <c r="D575">
        <v>14.8</v>
      </c>
    </row>
    <row r="576" spans="1:4" x14ac:dyDescent="0.25">
      <c r="A576">
        <v>507</v>
      </c>
      <c r="B576">
        <v>507</v>
      </c>
      <c r="C576" t="s">
        <v>807</v>
      </c>
      <c r="D576">
        <v>14.7</v>
      </c>
    </row>
    <row r="577" spans="1:4" x14ac:dyDescent="0.25">
      <c r="A577">
        <v>407</v>
      </c>
      <c r="B577">
        <v>407</v>
      </c>
      <c r="C577" t="s">
        <v>668</v>
      </c>
      <c r="D577">
        <v>14.5</v>
      </c>
    </row>
    <row r="578" spans="1:4" x14ac:dyDescent="0.25">
      <c r="A578">
        <v>557</v>
      </c>
      <c r="B578">
        <v>557</v>
      </c>
      <c r="C578" t="s">
        <v>868</v>
      </c>
      <c r="D578">
        <v>14.5</v>
      </c>
    </row>
    <row r="579" spans="1:4" x14ac:dyDescent="0.25">
      <c r="A579">
        <v>654</v>
      </c>
      <c r="B579">
        <v>654</v>
      </c>
      <c r="C579" t="s">
        <v>999</v>
      </c>
      <c r="D579">
        <v>14.5</v>
      </c>
    </row>
    <row r="580" spans="1:4" x14ac:dyDescent="0.25">
      <c r="A580">
        <v>748</v>
      </c>
      <c r="B580">
        <v>748</v>
      </c>
      <c r="C580" t="s">
        <v>1122</v>
      </c>
      <c r="D580">
        <v>14.5</v>
      </c>
    </row>
    <row r="581" spans="1:4" x14ac:dyDescent="0.25">
      <c r="A581">
        <v>596</v>
      </c>
      <c r="B581">
        <v>596</v>
      </c>
      <c r="C581" t="s">
        <v>919</v>
      </c>
      <c r="D581">
        <v>14.3</v>
      </c>
    </row>
    <row r="582" spans="1:4" x14ac:dyDescent="0.25">
      <c r="A582">
        <v>735</v>
      </c>
      <c r="B582">
        <v>735</v>
      </c>
      <c r="C582" t="s">
        <v>1109</v>
      </c>
      <c r="D582">
        <v>14.2</v>
      </c>
    </row>
    <row r="583" spans="1:4" x14ac:dyDescent="0.25">
      <c r="A583">
        <v>206</v>
      </c>
      <c r="B583">
        <v>206</v>
      </c>
      <c r="C583" t="s">
        <v>355</v>
      </c>
      <c r="D583">
        <v>14</v>
      </c>
    </row>
    <row r="584" spans="1:4" x14ac:dyDescent="0.25">
      <c r="A584">
        <v>360</v>
      </c>
      <c r="B584">
        <v>360</v>
      </c>
      <c r="C584" t="s">
        <v>595</v>
      </c>
      <c r="D584">
        <v>14</v>
      </c>
    </row>
    <row r="585" spans="1:4" x14ac:dyDescent="0.25">
      <c r="A585">
        <v>561</v>
      </c>
      <c r="B585">
        <v>561</v>
      </c>
      <c r="C585" t="s">
        <v>872</v>
      </c>
      <c r="D585">
        <v>14</v>
      </c>
    </row>
    <row r="586" spans="1:4" x14ac:dyDescent="0.25">
      <c r="A586">
        <v>711</v>
      </c>
      <c r="B586">
        <v>711</v>
      </c>
      <c r="C586" t="s">
        <v>1542</v>
      </c>
      <c r="D586">
        <v>14</v>
      </c>
    </row>
    <row r="587" spans="1:4" x14ac:dyDescent="0.25">
      <c r="A587">
        <v>261</v>
      </c>
      <c r="B587">
        <v>261</v>
      </c>
      <c r="C587" t="s">
        <v>444</v>
      </c>
      <c r="D587">
        <v>13.6</v>
      </c>
    </row>
    <row r="588" spans="1:4" x14ac:dyDescent="0.25">
      <c r="A588">
        <v>515</v>
      </c>
      <c r="B588">
        <v>515</v>
      </c>
      <c r="C588" t="s">
        <v>816</v>
      </c>
      <c r="D588">
        <v>13.5</v>
      </c>
    </row>
    <row r="589" spans="1:4" x14ac:dyDescent="0.25">
      <c r="A589">
        <v>667</v>
      </c>
      <c r="B589">
        <v>667</v>
      </c>
      <c r="C589" t="s">
        <v>1015</v>
      </c>
      <c r="D589">
        <v>13.5</v>
      </c>
    </row>
    <row r="590" spans="1:4" x14ac:dyDescent="0.25">
      <c r="A590">
        <v>180</v>
      </c>
      <c r="B590">
        <v>180</v>
      </c>
      <c r="C590" t="s">
        <v>319</v>
      </c>
      <c r="D590">
        <v>13.3</v>
      </c>
    </row>
    <row r="591" spans="1:4" x14ac:dyDescent="0.25">
      <c r="A591">
        <v>2</v>
      </c>
      <c r="B591">
        <v>2</v>
      </c>
      <c r="C591" t="s">
        <v>56</v>
      </c>
      <c r="D591">
        <v>13</v>
      </c>
    </row>
    <row r="592" spans="1:4" x14ac:dyDescent="0.25">
      <c r="A592">
        <v>354</v>
      </c>
      <c r="B592">
        <v>354</v>
      </c>
      <c r="C592" t="s">
        <v>1461</v>
      </c>
      <c r="D592">
        <v>13</v>
      </c>
    </row>
    <row r="593" spans="1:4" x14ac:dyDescent="0.25">
      <c r="A593">
        <v>439</v>
      </c>
      <c r="B593">
        <v>439</v>
      </c>
      <c r="C593" t="s">
        <v>1543</v>
      </c>
      <c r="D593">
        <v>13</v>
      </c>
    </row>
    <row r="594" spans="1:4" x14ac:dyDescent="0.25">
      <c r="A594">
        <v>608</v>
      </c>
      <c r="B594">
        <v>608</v>
      </c>
      <c r="C594" t="s">
        <v>936</v>
      </c>
      <c r="D594">
        <v>13</v>
      </c>
    </row>
    <row r="595" spans="1:4" x14ac:dyDescent="0.25">
      <c r="A595">
        <v>806</v>
      </c>
      <c r="B595">
        <v>806</v>
      </c>
      <c r="C595" t="s">
        <v>1180</v>
      </c>
      <c r="D595">
        <v>13</v>
      </c>
    </row>
    <row r="596" spans="1:4" x14ac:dyDescent="0.25">
      <c r="A596">
        <v>49</v>
      </c>
      <c r="B596">
        <v>49</v>
      </c>
      <c r="C596" t="s">
        <v>141</v>
      </c>
      <c r="D596">
        <v>12.5</v>
      </c>
    </row>
    <row r="597" spans="1:4" x14ac:dyDescent="0.25">
      <c r="A597">
        <v>347</v>
      </c>
      <c r="B597">
        <v>347</v>
      </c>
      <c r="C597" t="s">
        <v>579</v>
      </c>
      <c r="D597">
        <v>12.5</v>
      </c>
    </row>
    <row r="598" spans="1:4" x14ac:dyDescent="0.25">
      <c r="A598">
        <v>354</v>
      </c>
      <c r="B598">
        <v>354</v>
      </c>
      <c r="C598" t="s">
        <v>587</v>
      </c>
      <c r="D598">
        <v>12.5</v>
      </c>
    </row>
    <row r="599" spans="1:4" x14ac:dyDescent="0.25">
      <c r="A599">
        <v>532</v>
      </c>
      <c r="B599">
        <v>532</v>
      </c>
      <c r="C599" t="s">
        <v>839</v>
      </c>
      <c r="D599">
        <v>12.5</v>
      </c>
    </row>
    <row r="600" spans="1:4" x14ac:dyDescent="0.25">
      <c r="A600">
        <v>570</v>
      </c>
      <c r="B600">
        <v>570</v>
      </c>
      <c r="C600" t="s">
        <v>883</v>
      </c>
      <c r="D600">
        <v>12.5</v>
      </c>
    </row>
    <row r="601" spans="1:4" x14ac:dyDescent="0.25">
      <c r="A601">
        <v>711</v>
      </c>
      <c r="B601">
        <v>711</v>
      </c>
      <c r="C601" t="s">
        <v>1544</v>
      </c>
      <c r="D601">
        <v>12.5</v>
      </c>
    </row>
    <row r="602" spans="1:4" x14ac:dyDescent="0.25">
      <c r="A602">
        <v>60</v>
      </c>
      <c r="B602">
        <v>60</v>
      </c>
      <c r="C602" t="s">
        <v>151</v>
      </c>
      <c r="D602">
        <v>12.4</v>
      </c>
    </row>
    <row r="603" spans="1:4" x14ac:dyDescent="0.25">
      <c r="A603">
        <v>27</v>
      </c>
      <c r="B603">
        <v>27</v>
      </c>
      <c r="C603" t="s">
        <v>1501</v>
      </c>
      <c r="D603">
        <v>12</v>
      </c>
    </row>
    <row r="604" spans="1:4" x14ac:dyDescent="0.25">
      <c r="A604">
        <v>40</v>
      </c>
      <c r="B604">
        <v>40</v>
      </c>
      <c r="C604" t="s">
        <v>130</v>
      </c>
      <c r="D604">
        <v>12</v>
      </c>
    </row>
    <row r="605" spans="1:4" x14ac:dyDescent="0.25">
      <c r="A605">
        <v>170</v>
      </c>
      <c r="B605">
        <v>170</v>
      </c>
      <c r="C605" t="s">
        <v>307</v>
      </c>
      <c r="D605">
        <v>12</v>
      </c>
    </row>
    <row r="606" spans="1:4" x14ac:dyDescent="0.25">
      <c r="A606">
        <v>223</v>
      </c>
      <c r="B606">
        <v>223</v>
      </c>
      <c r="C606" t="s">
        <v>384</v>
      </c>
      <c r="D606">
        <v>12</v>
      </c>
    </row>
    <row r="607" spans="1:4" x14ac:dyDescent="0.25">
      <c r="A607">
        <v>291</v>
      </c>
      <c r="B607">
        <v>291</v>
      </c>
      <c r="C607" t="s">
        <v>482</v>
      </c>
      <c r="D607">
        <v>12</v>
      </c>
    </row>
    <row r="608" spans="1:4" x14ac:dyDescent="0.25">
      <c r="A608">
        <v>451</v>
      </c>
      <c r="B608">
        <v>451</v>
      </c>
      <c r="C608" t="s">
        <v>730</v>
      </c>
      <c r="D608">
        <v>12</v>
      </c>
    </row>
    <row r="609" spans="1:4" x14ac:dyDescent="0.25">
      <c r="A609">
        <v>767</v>
      </c>
      <c r="B609">
        <v>767</v>
      </c>
      <c r="C609" t="s">
        <v>1141</v>
      </c>
      <c r="D609">
        <v>12</v>
      </c>
    </row>
    <row r="610" spans="1:4" x14ac:dyDescent="0.25">
      <c r="A610">
        <v>559</v>
      </c>
      <c r="B610">
        <v>559</v>
      </c>
      <c r="C610" t="s">
        <v>870</v>
      </c>
      <c r="D610">
        <v>11.8</v>
      </c>
    </row>
    <row r="611" spans="1:4" x14ac:dyDescent="0.25">
      <c r="A611">
        <v>504</v>
      </c>
      <c r="B611">
        <v>504</v>
      </c>
      <c r="C611" t="s">
        <v>804</v>
      </c>
      <c r="D611">
        <v>11.6</v>
      </c>
    </row>
    <row r="612" spans="1:4" x14ac:dyDescent="0.25">
      <c r="A612">
        <v>140</v>
      </c>
      <c r="B612">
        <v>140</v>
      </c>
      <c r="C612" t="s">
        <v>261</v>
      </c>
      <c r="D612">
        <v>11.5</v>
      </c>
    </row>
    <row r="613" spans="1:4" x14ac:dyDescent="0.25">
      <c r="A613">
        <v>190</v>
      </c>
      <c r="B613">
        <v>190</v>
      </c>
      <c r="C613" t="s">
        <v>334</v>
      </c>
      <c r="D613">
        <v>11.5</v>
      </c>
    </row>
    <row r="614" spans="1:4" x14ac:dyDescent="0.25">
      <c r="A614">
        <v>268</v>
      </c>
      <c r="B614">
        <v>268</v>
      </c>
      <c r="C614" t="s">
        <v>453</v>
      </c>
      <c r="D614">
        <v>11.5</v>
      </c>
    </row>
    <row r="615" spans="1:4" x14ac:dyDescent="0.25">
      <c r="A615">
        <v>303</v>
      </c>
      <c r="B615">
        <v>303</v>
      </c>
      <c r="C615" t="s">
        <v>505</v>
      </c>
      <c r="D615">
        <v>11.5</v>
      </c>
    </row>
    <row r="616" spans="1:4" x14ac:dyDescent="0.25">
      <c r="A616">
        <v>341</v>
      </c>
      <c r="B616">
        <v>341</v>
      </c>
      <c r="C616" t="s">
        <v>571</v>
      </c>
      <c r="D616">
        <v>11.5</v>
      </c>
    </row>
    <row r="617" spans="1:4" x14ac:dyDescent="0.25">
      <c r="A617">
        <v>756</v>
      </c>
      <c r="B617">
        <v>756</v>
      </c>
      <c r="C617" t="s">
        <v>1130</v>
      </c>
      <c r="D617">
        <v>11.5</v>
      </c>
    </row>
    <row r="618" spans="1:4" x14ac:dyDescent="0.25">
      <c r="A618">
        <v>307</v>
      </c>
      <c r="B618">
        <v>307</v>
      </c>
      <c r="C618" t="s">
        <v>515</v>
      </c>
      <c r="D618">
        <v>11.2</v>
      </c>
    </row>
    <row r="619" spans="1:4" x14ac:dyDescent="0.25">
      <c r="A619">
        <v>300</v>
      </c>
      <c r="B619">
        <v>300</v>
      </c>
      <c r="C619" t="s">
        <v>499</v>
      </c>
      <c r="D619">
        <v>11</v>
      </c>
    </row>
    <row r="620" spans="1:4" x14ac:dyDescent="0.25">
      <c r="A620">
        <v>302</v>
      </c>
      <c r="B620">
        <v>302</v>
      </c>
      <c r="C620" t="s">
        <v>502</v>
      </c>
      <c r="D620">
        <v>11</v>
      </c>
    </row>
    <row r="621" spans="1:4" x14ac:dyDescent="0.25">
      <c r="A621">
        <v>513</v>
      </c>
      <c r="B621">
        <v>513</v>
      </c>
      <c r="C621" t="s">
        <v>814</v>
      </c>
      <c r="D621">
        <v>11</v>
      </c>
    </row>
    <row r="622" spans="1:4" x14ac:dyDescent="0.25">
      <c r="A622">
        <v>618</v>
      </c>
      <c r="B622">
        <v>618</v>
      </c>
      <c r="C622" t="s">
        <v>949</v>
      </c>
      <c r="D622">
        <v>11</v>
      </c>
    </row>
    <row r="623" spans="1:4" x14ac:dyDescent="0.25">
      <c r="A623">
        <v>657</v>
      </c>
      <c r="B623">
        <v>657</v>
      </c>
      <c r="C623" t="s">
        <v>1002</v>
      </c>
      <c r="D623">
        <v>10.9</v>
      </c>
    </row>
    <row r="624" spans="1:4" x14ac:dyDescent="0.25">
      <c r="A624">
        <v>165</v>
      </c>
      <c r="B624">
        <v>165</v>
      </c>
      <c r="C624" t="s">
        <v>300</v>
      </c>
      <c r="D624">
        <v>10.8</v>
      </c>
    </row>
    <row r="625" spans="1:4" x14ac:dyDescent="0.25">
      <c r="A625">
        <v>228</v>
      </c>
      <c r="B625">
        <v>228</v>
      </c>
      <c r="C625" t="s">
        <v>391</v>
      </c>
      <c r="D625">
        <v>10.8</v>
      </c>
    </row>
    <row r="626" spans="1:4" x14ac:dyDescent="0.25">
      <c r="A626">
        <v>511</v>
      </c>
      <c r="B626">
        <v>511</v>
      </c>
      <c r="C626" t="s">
        <v>812</v>
      </c>
      <c r="D626">
        <v>10.5</v>
      </c>
    </row>
    <row r="627" spans="1:4" x14ac:dyDescent="0.25">
      <c r="A627">
        <v>528</v>
      </c>
      <c r="B627">
        <v>528</v>
      </c>
      <c r="C627" t="s">
        <v>832</v>
      </c>
      <c r="D627">
        <v>10.5</v>
      </c>
    </row>
    <row r="628" spans="1:4" x14ac:dyDescent="0.25">
      <c r="A628">
        <v>591</v>
      </c>
      <c r="B628">
        <v>591</v>
      </c>
      <c r="C628" t="s">
        <v>912</v>
      </c>
      <c r="D628">
        <v>10.5</v>
      </c>
    </row>
    <row r="629" spans="1:4" x14ac:dyDescent="0.25">
      <c r="A629">
        <v>627</v>
      </c>
      <c r="B629">
        <v>627</v>
      </c>
      <c r="C629" t="s">
        <v>962</v>
      </c>
      <c r="D629">
        <v>10.5</v>
      </c>
    </row>
    <row r="630" spans="1:4" x14ac:dyDescent="0.25">
      <c r="A630">
        <v>737</v>
      </c>
      <c r="B630">
        <v>737</v>
      </c>
      <c r="C630" t="s">
        <v>1111</v>
      </c>
      <c r="D630">
        <v>10.5</v>
      </c>
    </row>
    <row r="631" spans="1:4" x14ac:dyDescent="0.25">
      <c r="A631">
        <v>100</v>
      </c>
      <c r="B631">
        <v>100</v>
      </c>
      <c r="C631" t="s">
        <v>206</v>
      </c>
      <c r="D631">
        <v>10.4</v>
      </c>
    </row>
    <row r="632" spans="1:4" x14ac:dyDescent="0.25">
      <c r="A632">
        <v>316</v>
      </c>
      <c r="B632">
        <v>316</v>
      </c>
      <c r="C632" t="s">
        <v>531</v>
      </c>
      <c r="D632">
        <v>10.3</v>
      </c>
    </row>
    <row r="633" spans="1:4" x14ac:dyDescent="0.25">
      <c r="A633">
        <v>387</v>
      </c>
      <c r="B633">
        <v>387</v>
      </c>
      <c r="C633" t="s">
        <v>640</v>
      </c>
      <c r="D633">
        <v>10.199999999999999</v>
      </c>
    </row>
    <row r="634" spans="1:4" x14ac:dyDescent="0.25">
      <c r="A634">
        <v>624</v>
      </c>
      <c r="B634">
        <v>624</v>
      </c>
      <c r="C634" t="s">
        <v>958</v>
      </c>
      <c r="D634">
        <v>10.199999999999999</v>
      </c>
    </row>
    <row r="635" spans="1:4" x14ac:dyDescent="0.25">
      <c r="A635">
        <v>509</v>
      </c>
      <c r="B635">
        <v>509</v>
      </c>
      <c r="C635" t="s">
        <v>809</v>
      </c>
      <c r="D635">
        <v>10.1</v>
      </c>
    </row>
    <row r="636" spans="1:4" x14ac:dyDescent="0.25">
      <c r="A636">
        <v>14</v>
      </c>
      <c r="B636">
        <v>14</v>
      </c>
      <c r="C636" t="s">
        <v>94</v>
      </c>
      <c r="D636">
        <v>10</v>
      </c>
    </row>
    <row r="637" spans="1:4" x14ac:dyDescent="0.25">
      <c r="A637">
        <v>129</v>
      </c>
      <c r="B637">
        <v>129</v>
      </c>
      <c r="C637" t="s">
        <v>244</v>
      </c>
      <c r="D637">
        <v>10</v>
      </c>
    </row>
    <row r="638" spans="1:4" x14ac:dyDescent="0.25">
      <c r="A638">
        <v>266</v>
      </c>
      <c r="B638">
        <v>266</v>
      </c>
      <c r="C638" t="s">
        <v>451</v>
      </c>
      <c r="D638">
        <v>10</v>
      </c>
    </row>
    <row r="639" spans="1:4" x14ac:dyDescent="0.25">
      <c r="A639">
        <v>671</v>
      </c>
      <c r="B639">
        <v>671</v>
      </c>
      <c r="C639" t="s">
        <v>1022</v>
      </c>
      <c r="D639">
        <v>10</v>
      </c>
    </row>
    <row r="640" spans="1:4" x14ac:dyDescent="0.25">
      <c r="A640">
        <v>11</v>
      </c>
      <c r="B640">
        <v>11</v>
      </c>
      <c r="C640" t="s">
        <v>83</v>
      </c>
      <c r="D640">
        <v>9.9</v>
      </c>
    </row>
    <row r="641" spans="1:4" x14ac:dyDescent="0.25">
      <c r="A641">
        <v>37</v>
      </c>
      <c r="B641" t="s">
        <v>1545</v>
      </c>
      <c r="C641" t="s">
        <v>1546</v>
      </c>
      <c r="D641">
        <v>9.9</v>
      </c>
    </row>
    <row r="642" spans="1:4" x14ac:dyDescent="0.25">
      <c r="A642">
        <v>498</v>
      </c>
      <c r="B642">
        <v>498</v>
      </c>
      <c r="C642" t="s">
        <v>798</v>
      </c>
      <c r="D642">
        <v>9.9</v>
      </c>
    </row>
    <row r="643" spans="1:4" x14ac:dyDescent="0.25">
      <c r="A643">
        <v>110</v>
      </c>
      <c r="B643">
        <v>110</v>
      </c>
      <c r="C643" t="s">
        <v>216</v>
      </c>
      <c r="D643">
        <v>9.5</v>
      </c>
    </row>
    <row r="644" spans="1:4" x14ac:dyDescent="0.25">
      <c r="A644">
        <v>158</v>
      </c>
      <c r="B644">
        <v>158</v>
      </c>
      <c r="C644" t="s">
        <v>291</v>
      </c>
      <c r="D644">
        <v>9.5</v>
      </c>
    </row>
    <row r="645" spans="1:4" x14ac:dyDescent="0.25">
      <c r="A645">
        <v>278</v>
      </c>
      <c r="B645">
        <v>278</v>
      </c>
      <c r="C645" t="s">
        <v>465</v>
      </c>
      <c r="D645">
        <v>9.5</v>
      </c>
    </row>
    <row r="646" spans="1:4" x14ac:dyDescent="0.25">
      <c r="A646">
        <v>403</v>
      </c>
      <c r="B646">
        <v>403</v>
      </c>
      <c r="C646" t="s">
        <v>661</v>
      </c>
      <c r="D646">
        <v>9.5</v>
      </c>
    </row>
    <row r="647" spans="1:4" x14ac:dyDescent="0.25">
      <c r="A647">
        <v>566</v>
      </c>
      <c r="B647">
        <v>566</v>
      </c>
      <c r="C647" t="s">
        <v>878</v>
      </c>
      <c r="D647">
        <v>9.5</v>
      </c>
    </row>
    <row r="648" spans="1:4" x14ac:dyDescent="0.25">
      <c r="A648">
        <v>711</v>
      </c>
      <c r="B648">
        <v>711</v>
      </c>
      <c r="C648" t="s">
        <v>1547</v>
      </c>
      <c r="D648">
        <v>9.5</v>
      </c>
    </row>
    <row r="649" spans="1:4" x14ac:dyDescent="0.25">
      <c r="A649">
        <v>653</v>
      </c>
      <c r="B649">
        <v>653</v>
      </c>
      <c r="C649" t="s">
        <v>998</v>
      </c>
      <c r="D649">
        <v>9.4</v>
      </c>
    </row>
    <row r="650" spans="1:4" x14ac:dyDescent="0.25">
      <c r="A650">
        <v>421</v>
      </c>
      <c r="B650">
        <v>421</v>
      </c>
      <c r="C650" t="s">
        <v>690</v>
      </c>
      <c r="D650">
        <v>9.3000000000000007</v>
      </c>
    </row>
    <row r="651" spans="1:4" x14ac:dyDescent="0.25">
      <c r="A651">
        <v>744</v>
      </c>
      <c r="B651">
        <v>744</v>
      </c>
      <c r="C651" t="s">
        <v>1118</v>
      </c>
      <c r="D651">
        <v>9.1999999999999993</v>
      </c>
    </row>
    <row r="652" spans="1:4" x14ac:dyDescent="0.25">
      <c r="A652">
        <v>7</v>
      </c>
      <c r="B652">
        <v>7</v>
      </c>
      <c r="C652" t="s">
        <v>73</v>
      </c>
      <c r="D652">
        <v>9</v>
      </c>
    </row>
    <row r="653" spans="1:4" x14ac:dyDescent="0.25">
      <c r="A653">
        <v>32</v>
      </c>
      <c r="B653">
        <v>32</v>
      </c>
      <c r="C653" t="s">
        <v>120</v>
      </c>
      <c r="D653">
        <v>9</v>
      </c>
    </row>
    <row r="654" spans="1:4" x14ac:dyDescent="0.25">
      <c r="A654">
        <v>605</v>
      </c>
      <c r="B654">
        <v>605</v>
      </c>
      <c r="C654" t="s">
        <v>932</v>
      </c>
      <c r="D654">
        <v>9</v>
      </c>
    </row>
    <row r="655" spans="1:4" x14ac:dyDescent="0.25">
      <c r="A655">
        <v>629</v>
      </c>
      <c r="B655">
        <v>629</v>
      </c>
      <c r="C655" t="s">
        <v>964</v>
      </c>
      <c r="D655">
        <v>9</v>
      </c>
    </row>
    <row r="656" spans="1:4" x14ac:dyDescent="0.25">
      <c r="A656">
        <v>650</v>
      </c>
      <c r="B656">
        <v>650</v>
      </c>
      <c r="C656" t="s">
        <v>994</v>
      </c>
      <c r="D656">
        <v>9</v>
      </c>
    </row>
    <row r="657" spans="1:4" x14ac:dyDescent="0.25">
      <c r="A657">
        <v>720</v>
      </c>
      <c r="B657">
        <v>720</v>
      </c>
      <c r="C657" t="s">
        <v>1548</v>
      </c>
      <c r="D657">
        <v>9</v>
      </c>
    </row>
    <row r="658" spans="1:4" x14ac:dyDescent="0.25">
      <c r="A658">
        <v>216</v>
      </c>
      <c r="B658">
        <v>216</v>
      </c>
      <c r="C658" t="s">
        <v>375</v>
      </c>
      <c r="D658">
        <v>8.8000000000000007</v>
      </c>
    </row>
    <row r="659" spans="1:4" x14ac:dyDescent="0.25">
      <c r="A659">
        <v>719</v>
      </c>
      <c r="B659">
        <v>719</v>
      </c>
      <c r="C659" t="s">
        <v>1089</v>
      </c>
      <c r="D659">
        <v>8.8000000000000007</v>
      </c>
    </row>
    <row r="660" spans="1:4" x14ac:dyDescent="0.25">
      <c r="A660">
        <v>370</v>
      </c>
      <c r="B660">
        <v>370</v>
      </c>
      <c r="C660" t="s">
        <v>609</v>
      </c>
      <c r="D660">
        <v>8.6999999999999993</v>
      </c>
    </row>
    <row r="661" spans="1:4" x14ac:dyDescent="0.25">
      <c r="A661">
        <v>44</v>
      </c>
      <c r="B661">
        <v>44</v>
      </c>
      <c r="C661" t="s">
        <v>135</v>
      </c>
      <c r="D661">
        <v>8.6</v>
      </c>
    </row>
    <row r="662" spans="1:4" x14ac:dyDescent="0.25">
      <c r="A662">
        <v>4</v>
      </c>
      <c r="B662">
        <v>4</v>
      </c>
      <c r="C662" t="s">
        <v>66</v>
      </c>
      <c r="D662">
        <v>8.5</v>
      </c>
    </row>
    <row r="663" spans="1:4" x14ac:dyDescent="0.25">
      <c r="A663">
        <v>167</v>
      </c>
      <c r="B663">
        <v>167</v>
      </c>
      <c r="C663" t="s">
        <v>303</v>
      </c>
      <c r="D663">
        <v>8.5</v>
      </c>
    </row>
    <row r="664" spans="1:4" x14ac:dyDescent="0.25">
      <c r="A664">
        <v>183</v>
      </c>
      <c r="B664">
        <v>183</v>
      </c>
      <c r="C664" t="s">
        <v>325</v>
      </c>
      <c r="D664">
        <v>8.5</v>
      </c>
    </row>
    <row r="665" spans="1:4" x14ac:dyDescent="0.25">
      <c r="A665">
        <v>192</v>
      </c>
      <c r="B665">
        <v>192</v>
      </c>
      <c r="C665" t="s">
        <v>336</v>
      </c>
      <c r="D665">
        <v>8.5</v>
      </c>
    </row>
    <row r="666" spans="1:4" x14ac:dyDescent="0.25">
      <c r="A666">
        <v>194</v>
      </c>
      <c r="B666">
        <v>194</v>
      </c>
      <c r="C666" t="s">
        <v>338</v>
      </c>
      <c r="D666">
        <v>8.5</v>
      </c>
    </row>
    <row r="667" spans="1:4" x14ac:dyDescent="0.25">
      <c r="A667">
        <v>529</v>
      </c>
      <c r="B667">
        <v>529</v>
      </c>
      <c r="C667" t="s">
        <v>833</v>
      </c>
      <c r="D667">
        <v>8.5</v>
      </c>
    </row>
    <row r="668" spans="1:4" x14ac:dyDescent="0.25">
      <c r="A668">
        <v>613</v>
      </c>
      <c r="B668">
        <v>613</v>
      </c>
      <c r="C668" t="s">
        <v>942</v>
      </c>
      <c r="D668">
        <v>8.5</v>
      </c>
    </row>
    <row r="669" spans="1:4" x14ac:dyDescent="0.25">
      <c r="A669">
        <v>678</v>
      </c>
      <c r="B669">
        <v>678</v>
      </c>
      <c r="C669" t="s">
        <v>1033</v>
      </c>
      <c r="D669">
        <v>8.5</v>
      </c>
    </row>
    <row r="670" spans="1:4" x14ac:dyDescent="0.25">
      <c r="A670">
        <v>665</v>
      </c>
      <c r="B670">
        <v>665</v>
      </c>
      <c r="C670" t="s">
        <v>1013</v>
      </c>
      <c r="D670">
        <v>8.4</v>
      </c>
    </row>
    <row r="671" spans="1:4" x14ac:dyDescent="0.25">
      <c r="A671">
        <v>692</v>
      </c>
      <c r="B671">
        <v>692</v>
      </c>
      <c r="C671" t="s">
        <v>1050</v>
      </c>
      <c r="D671">
        <v>8.4</v>
      </c>
    </row>
    <row r="672" spans="1:4" x14ac:dyDescent="0.25">
      <c r="A672">
        <v>762</v>
      </c>
      <c r="B672">
        <v>762</v>
      </c>
      <c r="C672" t="s">
        <v>1136</v>
      </c>
      <c r="D672">
        <v>8.1999999999999993</v>
      </c>
    </row>
    <row r="673" spans="1:4" x14ac:dyDescent="0.25">
      <c r="A673">
        <v>495</v>
      </c>
      <c r="B673">
        <v>495</v>
      </c>
      <c r="C673" t="s">
        <v>792</v>
      </c>
      <c r="D673">
        <v>8.1</v>
      </c>
    </row>
    <row r="674" spans="1:4" x14ac:dyDescent="0.25">
      <c r="A674">
        <v>116</v>
      </c>
      <c r="B674">
        <v>116</v>
      </c>
      <c r="C674" t="s">
        <v>224</v>
      </c>
      <c r="D674">
        <v>8</v>
      </c>
    </row>
    <row r="675" spans="1:4" x14ac:dyDescent="0.25">
      <c r="A675">
        <v>578</v>
      </c>
      <c r="B675">
        <v>578</v>
      </c>
      <c r="C675" t="s">
        <v>894</v>
      </c>
      <c r="D675">
        <v>8</v>
      </c>
    </row>
    <row r="676" spans="1:4" x14ac:dyDescent="0.25">
      <c r="A676">
        <v>674</v>
      </c>
      <c r="B676">
        <v>674</v>
      </c>
      <c r="C676" t="s">
        <v>1028</v>
      </c>
      <c r="D676">
        <v>8</v>
      </c>
    </row>
    <row r="677" spans="1:4" x14ac:dyDescent="0.25">
      <c r="A677">
        <v>714</v>
      </c>
      <c r="B677">
        <v>714</v>
      </c>
      <c r="C677" t="s">
        <v>1083</v>
      </c>
      <c r="D677">
        <v>8</v>
      </c>
    </row>
    <row r="678" spans="1:4" x14ac:dyDescent="0.25">
      <c r="A678">
        <v>747</v>
      </c>
      <c r="B678">
        <v>747</v>
      </c>
      <c r="C678" t="s">
        <v>1121</v>
      </c>
      <c r="D678">
        <v>8</v>
      </c>
    </row>
    <row r="679" spans="1:4" x14ac:dyDescent="0.25">
      <c r="A679">
        <v>808</v>
      </c>
      <c r="B679">
        <v>808</v>
      </c>
      <c r="C679" t="s">
        <v>1183</v>
      </c>
      <c r="D679">
        <v>8</v>
      </c>
    </row>
    <row r="680" spans="1:4" x14ac:dyDescent="0.25">
      <c r="A680">
        <v>155</v>
      </c>
      <c r="B680">
        <v>155</v>
      </c>
      <c r="C680" t="s">
        <v>288</v>
      </c>
      <c r="D680">
        <v>7.9</v>
      </c>
    </row>
    <row r="681" spans="1:4" x14ac:dyDescent="0.25">
      <c r="A681">
        <v>179</v>
      </c>
      <c r="B681">
        <v>179</v>
      </c>
      <c r="C681" t="s">
        <v>318</v>
      </c>
      <c r="D681">
        <v>7.8</v>
      </c>
    </row>
    <row r="682" spans="1:4" x14ac:dyDescent="0.25">
      <c r="A682">
        <v>209</v>
      </c>
      <c r="B682">
        <v>209</v>
      </c>
      <c r="C682" t="s">
        <v>362</v>
      </c>
      <c r="D682">
        <v>7.8</v>
      </c>
    </row>
    <row r="683" spans="1:4" x14ac:dyDescent="0.25">
      <c r="A683">
        <v>616</v>
      </c>
      <c r="B683">
        <v>616</v>
      </c>
      <c r="C683" t="s">
        <v>946</v>
      </c>
      <c r="D683">
        <v>7.7</v>
      </c>
    </row>
    <row r="684" spans="1:4" x14ac:dyDescent="0.25">
      <c r="A684">
        <v>258</v>
      </c>
      <c r="B684">
        <v>258</v>
      </c>
      <c r="C684" t="s">
        <v>440</v>
      </c>
      <c r="D684">
        <v>7.6</v>
      </c>
    </row>
    <row r="685" spans="1:4" x14ac:dyDescent="0.25">
      <c r="A685">
        <v>35</v>
      </c>
      <c r="B685">
        <v>35</v>
      </c>
      <c r="C685" t="s">
        <v>123</v>
      </c>
      <c r="D685">
        <v>7.5</v>
      </c>
    </row>
    <row r="686" spans="1:4" x14ac:dyDescent="0.25">
      <c r="A686">
        <v>41</v>
      </c>
      <c r="B686">
        <v>41</v>
      </c>
      <c r="C686" t="s">
        <v>131</v>
      </c>
      <c r="D686">
        <v>7.5</v>
      </c>
    </row>
    <row r="687" spans="1:4" x14ac:dyDescent="0.25">
      <c r="A687">
        <v>138</v>
      </c>
      <c r="B687">
        <v>138</v>
      </c>
      <c r="C687" t="s">
        <v>259</v>
      </c>
      <c r="D687">
        <v>7.5</v>
      </c>
    </row>
    <row r="688" spans="1:4" x14ac:dyDescent="0.25">
      <c r="A688">
        <v>573</v>
      </c>
      <c r="B688">
        <v>573</v>
      </c>
      <c r="C688" t="s">
        <v>887</v>
      </c>
      <c r="D688">
        <v>7.5</v>
      </c>
    </row>
    <row r="689" spans="1:4" x14ac:dyDescent="0.25">
      <c r="A689">
        <v>710</v>
      </c>
      <c r="B689">
        <v>710</v>
      </c>
      <c r="C689" t="s">
        <v>1549</v>
      </c>
      <c r="D689">
        <v>7.5</v>
      </c>
    </row>
    <row r="690" spans="1:4" x14ac:dyDescent="0.25">
      <c r="A690">
        <v>728</v>
      </c>
      <c r="B690">
        <v>728</v>
      </c>
      <c r="C690" t="s">
        <v>1102</v>
      </c>
      <c r="D690">
        <v>7.5</v>
      </c>
    </row>
    <row r="691" spans="1:4" x14ac:dyDescent="0.25">
      <c r="A691">
        <v>349</v>
      </c>
      <c r="B691">
        <v>349</v>
      </c>
      <c r="C691" t="s">
        <v>582</v>
      </c>
      <c r="D691">
        <v>7.4</v>
      </c>
    </row>
    <row r="692" spans="1:4" x14ac:dyDescent="0.25">
      <c r="A692">
        <v>541</v>
      </c>
      <c r="B692">
        <v>541</v>
      </c>
      <c r="C692" t="s">
        <v>850</v>
      </c>
      <c r="D692">
        <v>7.3</v>
      </c>
    </row>
    <row r="693" spans="1:4" x14ac:dyDescent="0.25">
      <c r="A693">
        <v>690</v>
      </c>
      <c r="B693">
        <v>690</v>
      </c>
      <c r="C693" t="s">
        <v>1048</v>
      </c>
      <c r="D693">
        <v>7.3</v>
      </c>
    </row>
    <row r="694" spans="1:4" x14ac:dyDescent="0.25">
      <c r="A694">
        <v>204</v>
      </c>
      <c r="B694">
        <v>204</v>
      </c>
      <c r="C694" t="s">
        <v>352</v>
      </c>
      <c r="D694">
        <v>7.2</v>
      </c>
    </row>
    <row r="695" spans="1:4" x14ac:dyDescent="0.25">
      <c r="A695">
        <v>29</v>
      </c>
      <c r="B695">
        <v>29</v>
      </c>
      <c r="C695" t="s">
        <v>115</v>
      </c>
      <c r="D695">
        <v>7</v>
      </c>
    </row>
    <row r="696" spans="1:4" x14ac:dyDescent="0.25">
      <c r="A696">
        <v>456</v>
      </c>
      <c r="B696">
        <v>456</v>
      </c>
      <c r="C696" t="s">
        <v>736</v>
      </c>
      <c r="D696">
        <v>7</v>
      </c>
    </row>
    <row r="697" spans="1:4" x14ac:dyDescent="0.25">
      <c r="A697">
        <v>656</v>
      </c>
      <c r="B697">
        <v>656</v>
      </c>
      <c r="C697" t="s">
        <v>1001</v>
      </c>
      <c r="D697">
        <v>7</v>
      </c>
    </row>
    <row r="698" spans="1:4" x14ac:dyDescent="0.25">
      <c r="A698">
        <v>708</v>
      </c>
      <c r="B698">
        <v>708</v>
      </c>
      <c r="C698" t="s">
        <v>1076</v>
      </c>
      <c r="D698">
        <v>7</v>
      </c>
    </row>
    <row r="699" spans="1:4" x14ac:dyDescent="0.25">
      <c r="A699">
        <v>739</v>
      </c>
      <c r="B699">
        <v>739</v>
      </c>
      <c r="C699" t="s">
        <v>1113</v>
      </c>
      <c r="D699">
        <v>7</v>
      </c>
    </row>
    <row r="700" spans="1:4" x14ac:dyDescent="0.25">
      <c r="A700">
        <v>1</v>
      </c>
      <c r="B700">
        <v>1</v>
      </c>
      <c r="C700" t="s">
        <v>51</v>
      </c>
      <c r="D700">
        <v>6.9</v>
      </c>
    </row>
    <row r="701" spans="1:4" x14ac:dyDescent="0.25">
      <c r="A701">
        <v>23</v>
      </c>
      <c r="B701">
        <v>23</v>
      </c>
      <c r="C701" t="s">
        <v>107</v>
      </c>
      <c r="D701">
        <v>6.9</v>
      </c>
    </row>
    <row r="702" spans="1:4" x14ac:dyDescent="0.25">
      <c r="A702">
        <v>759</v>
      </c>
      <c r="B702">
        <v>759</v>
      </c>
      <c r="C702" t="s">
        <v>1133</v>
      </c>
      <c r="D702">
        <v>6.8</v>
      </c>
    </row>
    <row r="703" spans="1:4" x14ac:dyDescent="0.25">
      <c r="A703">
        <v>280</v>
      </c>
      <c r="B703">
        <v>280</v>
      </c>
      <c r="C703" t="s">
        <v>469</v>
      </c>
      <c r="D703">
        <v>6.6</v>
      </c>
    </row>
    <row r="704" spans="1:4" x14ac:dyDescent="0.25">
      <c r="A704">
        <v>547</v>
      </c>
      <c r="B704">
        <v>547</v>
      </c>
      <c r="C704" t="s">
        <v>858</v>
      </c>
      <c r="D704">
        <v>6.6</v>
      </c>
    </row>
    <row r="705" spans="1:4" x14ac:dyDescent="0.25">
      <c r="A705">
        <v>548</v>
      </c>
      <c r="B705">
        <v>548</v>
      </c>
      <c r="C705" t="s">
        <v>859</v>
      </c>
      <c r="D705">
        <v>6.6</v>
      </c>
    </row>
    <row r="706" spans="1:4" x14ac:dyDescent="0.25">
      <c r="A706">
        <v>98</v>
      </c>
      <c r="B706">
        <v>98</v>
      </c>
      <c r="C706" t="s">
        <v>204</v>
      </c>
      <c r="D706">
        <v>6.5</v>
      </c>
    </row>
    <row r="707" spans="1:4" x14ac:dyDescent="0.25">
      <c r="A707">
        <v>104</v>
      </c>
      <c r="B707">
        <v>104</v>
      </c>
      <c r="C707" t="s">
        <v>209</v>
      </c>
      <c r="D707">
        <v>6.5</v>
      </c>
    </row>
    <row r="708" spans="1:4" x14ac:dyDescent="0.25">
      <c r="A708">
        <v>133</v>
      </c>
      <c r="B708">
        <v>133</v>
      </c>
      <c r="C708" t="s">
        <v>252</v>
      </c>
      <c r="D708">
        <v>6.5</v>
      </c>
    </row>
    <row r="709" spans="1:4" x14ac:dyDescent="0.25">
      <c r="A709">
        <v>220</v>
      </c>
      <c r="B709">
        <v>220</v>
      </c>
      <c r="C709" t="s">
        <v>380</v>
      </c>
      <c r="D709">
        <v>6.5</v>
      </c>
    </row>
    <row r="710" spans="1:4" x14ac:dyDescent="0.25">
      <c r="A710">
        <v>413</v>
      </c>
      <c r="B710">
        <v>413</v>
      </c>
      <c r="C710" t="s">
        <v>678</v>
      </c>
      <c r="D710">
        <v>6.5</v>
      </c>
    </row>
    <row r="711" spans="1:4" x14ac:dyDescent="0.25">
      <c r="A711">
        <v>648</v>
      </c>
      <c r="B711">
        <v>648</v>
      </c>
      <c r="C711" t="s">
        <v>990</v>
      </c>
      <c r="D711">
        <v>6.5</v>
      </c>
    </row>
    <row r="712" spans="1:4" x14ac:dyDescent="0.25">
      <c r="A712">
        <v>70</v>
      </c>
      <c r="B712">
        <v>70</v>
      </c>
      <c r="C712" t="s">
        <v>166</v>
      </c>
      <c r="D712">
        <v>6.4</v>
      </c>
    </row>
    <row r="713" spans="1:4" x14ac:dyDescent="0.25">
      <c r="A713">
        <v>152</v>
      </c>
      <c r="B713">
        <v>152</v>
      </c>
      <c r="C713" t="s">
        <v>285</v>
      </c>
      <c r="D713">
        <v>6.4</v>
      </c>
    </row>
    <row r="714" spans="1:4" x14ac:dyDescent="0.25">
      <c r="A714">
        <v>422</v>
      </c>
      <c r="B714">
        <v>422</v>
      </c>
      <c r="C714" t="s">
        <v>691</v>
      </c>
      <c r="D714">
        <v>6.3</v>
      </c>
    </row>
    <row r="715" spans="1:4" x14ac:dyDescent="0.25">
      <c r="A715">
        <v>390</v>
      </c>
      <c r="B715">
        <v>390</v>
      </c>
      <c r="C715" t="s">
        <v>645</v>
      </c>
      <c r="D715">
        <v>6.2</v>
      </c>
    </row>
    <row r="716" spans="1:4" x14ac:dyDescent="0.25">
      <c r="A716">
        <v>25</v>
      </c>
      <c r="B716">
        <v>25</v>
      </c>
      <c r="C716" t="s">
        <v>110</v>
      </c>
      <c r="D716">
        <v>6</v>
      </c>
    </row>
    <row r="717" spans="1:4" x14ac:dyDescent="0.25">
      <c r="A717">
        <v>81</v>
      </c>
      <c r="B717">
        <v>81</v>
      </c>
      <c r="C717" t="s">
        <v>182</v>
      </c>
      <c r="D717">
        <v>6</v>
      </c>
    </row>
    <row r="718" spans="1:4" x14ac:dyDescent="0.25">
      <c r="A718">
        <v>161</v>
      </c>
      <c r="B718">
        <v>161</v>
      </c>
      <c r="C718" t="s">
        <v>294</v>
      </c>
      <c r="D718">
        <v>6</v>
      </c>
    </row>
    <row r="719" spans="1:4" x14ac:dyDescent="0.25">
      <c r="A719">
        <v>238</v>
      </c>
      <c r="B719">
        <v>238</v>
      </c>
      <c r="C719" t="s">
        <v>404</v>
      </c>
      <c r="D719">
        <v>6</v>
      </c>
    </row>
    <row r="720" spans="1:4" x14ac:dyDescent="0.25">
      <c r="A720">
        <v>694</v>
      </c>
      <c r="B720">
        <v>694</v>
      </c>
      <c r="C720" t="s">
        <v>1052</v>
      </c>
      <c r="D720">
        <v>6</v>
      </c>
    </row>
    <row r="721" spans="1:4" x14ac:dyDescent="0.25">
      <c r="A721">
        <v>734</v>
      </c>
      <c r="B721">
        <v>734</v>
      </c>
      <c r="C721" t="s">
        <v>1108</v>
      </c>
      <c r="D721">
        <v>6</v>
      </c>
    </row>
    <row r="722" spans="1:4" x14ac:dyDescent="0.25">
      <c r="A722">
        <v>501</v>
      </c>
      <c r="B722">
        <v>501</v>
      </c>
      <c r="C722" t="s">
        <v>801</v>
      </c>
      <c r="D722">
        <v>5.9</v>
      </c>
    </row>
    <row r="723" spans="1:4" x14ac:dyDescent="0.25">
      <c r="A723">
        <v>588</v>
      </c>
      <c r="B723">
        <v>588</v>
      </c>
      <c r="C723" t="s">
        <v>907</v>
      </c>
      <c r="D723">
        <v>5.9</v>
      </c>
    </row>
    <row r="724" spans="1:4" x14ac:dyDescent="0.25">
      <c r="A724">
        <v>182</v>
      </c>
      <c r="B724">
        <v>182</v>
      </c>
      <c r="C724" t="s">
        <v>323</v>
      </c>
      <c r="D724">
        <v>5.8</v>
      </c>
    </row>
    <row r="725" spans="1:4" x14ac:dyDescent="0.25">
      <c r="A725">
        <v>572</v>
      </c>
      <c r="B725">
        <v>572</v>
      </c>
      <c r="C725" t="s">
        <v>885</v>
      </c>
      <c r="D725">
        <v>5.8</v>
      </c>
    </row>
    <row r="726" spans="1:4" x14ac:dyDescent="0.25">
      <c r="A726">
        <v>574</v>
      </c>
      <c r="B726">
        <v>574</v>
      </c>
      <c r="C726" t="s">
        <v>889</v>
      </c>
      <c r="D726">
        <v>5.8</v>
      </c>
    </row>
    <row r="727" spans="1:4" x14ac:dyDescent="0.25">
      <c r="A727">
        <v>582</v>
      </c>
      <c r="B727">
        <v>582</v>
      </c>
      <c r="C727" t="s">
        <v>898</v>
      </c>
      <c r="D727">
        <v>5.7</v>
      </c>
    </row>
    <row r="728" spans="1:4" x14ac:dyDescent="0.25">
      <c r="A728">
        <v>703</v>
      </c>
      <c r="B728">
        <v>703</v>
      </c>
      <c r="C728" t="s">
        <v>1068</v>
      </c>
      <c r="D728">
        <v>5.7</v>
      </c>
    </row>
    <row r="729" spans="1:4" x14ac:dyDescent="0.25">
      <c r="A729">
        <v>39</v>
      </c>
      <c r="B729">
        <v>39</v>
      </c>
      <c r="C729" t="s">
        <v>128</v>
      </c>
      <c r="D729">
        <v>5.5</v>
      </c>
    </row>
    <row r="730" spans="1:4" x14ac:dyDescent="0.25">
      <c r="A730">
        <v>290</v>
      </c>
      <c r="B730">
        <v>290</v>
      </c>
      <c r="C730" t="s">
        <v>481</v>
      </c>
      <c r="D730">
        <v>5.5</v>
      </c>
    </row>
    <row r="731" spans="1:4" x14ac:dyDescent="0.25">
      <c r="A731">
        <v>415</v>
      </c>
      <c r="B731">
        <v>415</v>
      </c>
      <c r="C731" t="s">
        <v>681</v>
      </c>
      <c r="D731">
        <v>5.5</v>
      </c>
    </row>
    <row r="732" spans="1:4" x14ac:dyDescent="0.25">
      <c r="A732">
        <v>427</v>
      </c>
      <c r="B732">
        <v>427</v>
      </c>
      <c r="C732" t="s">
        <v>696</v>
      </c>
      <c r="D732">
        <v>5.5</v>
      </c>
    </row>
    <row r="733" spans="1:4" x14ac:dyDescent="0.25">
      <c r="A733">
        <v>580</v>
      </c>
      <c r="B733">
        <v>580</v>
      </c>
      <c r="C733" t="s">
        <v>896</v>
      </c>
      <c r="D733">
        <v>5.5</v>
      </c>
    </row>
    <row r="734" spans="1:4" x14ac:dyDescent="0.25">
      <c r="A734">
        <v>43</v>
      </c>
      <c r="B734">
        <v>43</v>
      </c>
      <c r="C734" t="s">
        <v>133</v>
      </c>
      <c r="D734">
        <v>5.4</v>
      </c>
    </row>
    <row r="735" spans="1:4" x14ac:dyDescent="0.25">
      <c r="A735">
        <v>46</v>
      </c>
      <c r="B735">
        <v>46</v>
      </c>
      <c r="C735" t="s">
        <v>138</v>
      </c>
      <c r="D735">
        <v>5.4</v>
      </c>
    </row>
    <row r="736" spans="1:4" x14ac:dyDescent="0.25">
      <c r="A736">
        <v>543</v>
      </c>
      <c r="B736">
        <v>543</v>
      </c>
      <c r="C736" t="s">
        <v>853</v>
      </c>
      <c r="D736">
        <v>5.3</v>
      </c>
    </row>
    <row r="737" spans="1:4" x14ac:dyDescent="0.25">
      <c r="A737">
        <v>393</v>
      </c>
      <c r="B737">
        <v>393</v>
      </c>
      <c r="C737" t="s">
        <v>648</v>
      </c>
      <c r="D737">
        <v>5.2</v>
      </c>
    </row>
    <row r="738" spans="1:4" x14ac:dyDescent="0.25">
      <c r="A738">
        <v>492</v>
      </c>
      <c r="B738">
        <v>492</v>
      </c>
      <c r="C738" t="s">
        <v>1550</v>
      </c>
      <c r="D738">
        <v>5.2</v>
      </c>
    </row>
    <row r="739" spans="1:4" x14ac:dyDescent="0.25">
      <c r="A739">
        <v>201</v>
      </c>
      <c r="B739">
        <v>201</v>
      </c>
      <c r="C739" t="s">
        <v>346</v>
      </c>
      <c r="D739">
        <v>5</v>
      </c>
    </row>
    <row r="740" spans="1:4" x14ac:dyDescent="0.25">
      <c r="A740">
        <v>222</v>
      </c>
      <c r="B740">
        <v>222</v>
      </c>
      <c r="C740" t="s">
        <v>382</v>
      </c>
      <c r="D740">
        <v>5</v>
      </c>
    </row>
    <row r="741" spans="1:4" x14ac:dyDescent="0.25">
      <c r="A741">
        <v>251</v>
      </c>
      <c r="B741">
        <v>251</v>
      </c>
      <c r="C741" t="s">
        <v>425</v>
      </c>
      <c r="D741">
        <v>5</v>
      </c>
    </row>
    <row r="742" spans="1:4" x14ac:dyDescent="0.25">
      <c r="A742">
        <v>252</v>
      </c>
      <c r="B742">
        <v>252</v>
      </c>
      <c r="C742" t="s">
        <v>428</v>
      </c>
      <c r="D742">
        <v>5</v>
      </c>
    </row>
    <row r="743" spans="1:4" x14ac:dyDescent="0.25">
      <c r="A743">
        <v>327</v>
      </c>
      <c r="B743">
        <v>327</v>
      </c>
      <c r="C743" t="s">
        <v>549</v>
      </c>
      <c r="D743">
        <v>5</v>
      </c>
    </row>
    <row r="744" spans="1:4" x14ac:dyDescent="0.25">
      <c r="A744">
        <v>587</v>
      </c>
      <c r="B744">
        <v>587</v>
      </c>
      <c r="C744" t="s">
        <v>906</v>
      </c>
      <c r="D744">
        <v>5</v>
      </c>
    </row>
    <row r="745" spans="1:4" x14ac:dyDescent="0.25">
      <c r="A745">
        <v>659</v>
      </c>
      <c r="B745">
        <v>659</v>
      </c>
      <c r="C745" t="s">
        <v>1004</v>
      </c>
      <c r="D745">
        <v>5</v>
      </c>
    </row>
    <row r="746" spans="1:4" x14ac:dyDescent="0.25">
      <c r="A746">
        <v>685</v>
      </c>
      <c r="B746">
        <v>685</v>
      </c>
      <c r="C746" t="s">
        <v>1042</v>
      </c>
      <c r="D746">
        <v>5</v>
      </c>
    </row>
    <row r="747" spans="1:4" x14ac:dyDescent="0.25">
      <c r="A747">
        <v>710</v>
      </c>
      <c r="B747">
        <v>710</v>
      </c>
      <c r="C747" t="s">
        <v>1551</v>
      </c>
      <c r="D747">
        <v>5</v>
      </c>
    </row>
    <row r="748" spans="1:4" x14ac:dyDescent="0.25">
      <c r="A748">
        <v>757</v>
      </c>
      <c r="B748">
        <v>757</v>
      </c>
      <c r="C748" t="s">
        <v>1131</v>
      </c>
      <c r="D748">
        <v>4.8</v>
      </c>
    </row>
    <row r="749" spans="1:4" x14ac:dyDescent="0.25">
      <c r="A749">
        <v>285</v>
      </c>
      <c r="B749">
        <v>285</v>
      </c>
      <c r="C749" t="s">
        <v>476</v>
      </c>
      <c r="D749">
        <v>4.5</v>
      </c>
    </row>
    <row r="750" spans="1:4" x14ac:dyDescent="0.25">
      <c r="A750">
        <v>535</v>
      </c>
      <c r="B750">
        <v>535</v>
      </c>
      <c r="C750" t="s">
        <v>843</v>
      </c>
      <c r="D750">
        <v>4.5</v>
      </c>
    </row>
    <row r="751" spans="1:4" x14ac:dyDescent="0.25">
      <c r="A751">
        <v>680</v>
      </c>
      <c r="B751">
        <v>680</v>
      </c>
      <c r="C751" t="s">
        <v>1036</v>
      </c>
      <c r="D751">
        <v>4.5</v>
      </c>
    </row>
    <row r="752" spans="1:4" x14ac:dyDescent="0.25">
      <c r="A752">
        <v>429</v>
      </c>
      <c r="B752">
        <v>429</v>
      </c>
      <c r="C752" t="s">
        <v>699</v>
      </c>
      <c r="D752">
        <v>4.4000000000000004</v>
      </c>
    </row>
    <row r="753" spans="1:4" x14ac:dyDescent="0.25">
      <c r="A753">
        <v>736</v>
      </c>
      <c r="B753">
        <v>736</v>
      </c>
      <c r="C753" t="s">
        <v>1110</v>
      </c>
      <c r="D753">
        <v>4.4000000000000004</v>
      </c>
    </row>
    <row r="754" spans="1:4" x14ac:dyDescent="0.25">
      <c r="A754">
        <v>725</v>
      </c>
      <c r="B754">
        <v>725</v>
      </c>
      <c r="C754" t="s">
        <v>1099</v>
      </c>
      <c r="D754">
        <v>4.3</v>
      </c>
    </row>
    <row r="755" spans="1:4" x14ac:dyDescent="0.25">
      <c r="A755">
        <v>52</v>
      </c>
      <c r="B755" t="s">
        <v>1552</v>
      </c>
      <c r="C755" t="s">
        <v>1553</v>
      </c>
      <c r="D755">
        <v>4.2</v>
      </c>
    </row>
    <row r="756" spans="1:4" x14ac:dyDescent="0.25">
      <c r="A756">
        <v>311</v>
      </c>
      <c r="B756">
        <v>311</v>
      </c>
      <c r="C756" t="s">
        <v>524</v>
      </c>
      <c r="D756">
        <v>4.2</v>
      </c>
    </row>
    <row r="757" spans="1:4" x14ac:dyDescent="0.25">
      <c r="A757">
        <v>312</v>
      </c>
      <c r="B757">
        <v>312</v>
      </c>
      <c r="C757" t="s">
        <v>526</v>
      </c>
      <c r="D757">
        <v>4.2</v>
      </c>
    </row>
    <row r="758" spans="1:4" x14ac:dyDescent="0.25">
      <c r="A758">
        <v>506</v>
      </c>
      <c r="B758">
        <v>506</v>
      </c>
      <c r="C758" t="s">
        <v>806</v>
      </c>
      <c r="D758">
        <v>4.0999999999999996</v>
      </c>
    </row>
    <row r="759" spans="1:4" x14ac:dyDescent="0.25">
      <c r="A759">
        <v>69</v>
      </c>
      <c r="B759">
        <v>69</v>
      </c>
      <c r="C759" t="s">
        <v>165</v>
      </c>
      <c r="D759">
        <v>4</v>
      </c>
    </row>
    <row r="760" spans="1:4" x14ac:dyDescent="0.25">
      <c r="A760">
        <v>90</v>
      </c>
      <c r="B760">
        <v>90</v>
      </c>
      <c r="C760" t="s">
        <v>194</v>
      </c>
      <c r="D760">
        <v>4</v>
      </c>
    </row>
    <row r="761" spans="1:4" x14ac:dyDescent="0.25">
      <c r="A761">
        <v>132</v>
      </c>
      <c r="B761">
        <v>132</v>
      </c>
      <c r="C761" t="s">
        <v>250</v>
      </c>
      <c r="D761">
        <v>4</v>
      </c>
    </row>
    <row r="762" spans="1:4" x14ac:dyDescent="0.25">
      <c r="A762">
        <v>151</v>
      </c>
      <c r="B762">
        <v>151</v>
      </c>
      <c r="C762" t="s">
        <v>283</v>
      </c>
      <c r="D762">
        <v>4</v>
      </c>
    </row>
    <row r="763" spans="1:4" x14ac:dyDescent="0.25">
      <c r="A763">
        <v>273</v>
      </c>
      <c r="B763">
        <v>273</v>
      </c>
      <c r="C763" t="s">
        <v>458</v>
      </c>
      <c r="D763">
        <v>4</v>
      </c>
    </row>
    <row r="764" spans="1:4" x14ac:dyDescent="0.25">
      <c r="A764">
        <v>751</v>
      </c>
      <c r="B764">
        <v>751</v>
      </c>
      <c r="C764" t="s">
        <v>1125</v>
      </c>
      <c r="D764">
        <v>4</v>
      </c>
    </row>
    <row r="765" spans="1:4" x14ac:dyDescent="0.25">
      <c r="A765">
        <v>211</v>
      </c>
      <c r="B765">
        <v>211</v>
      </c>
      <c r="C765" t="s">
        <v>365</v>
      </c>
      <c r="D765">
        <v>3.9</v>
      </c>
    </row>
    <row r="766" spans="1:4" x14ac:dyDescent="0.25">
      <c r="A766">
        <v>417</v>
      </c>
      <c r="B766">
        <v>417</v>
      </c>
      <c r="C766" t="s">
        <v>684</v>
      </c>
      <c r="D766">
        <v>3.9</v>
      </c>
    </row>
    <row r="767" spans="1:4" x14ac:dyDescent="0.25">
      <c r="A767">
        <v>431</v>
      </c>
      <c r="B767">
        <v>431</v>
      </c>
      <c r="C767" t="s">
        <v>702</v>
      </c>
      <c r="D767">
        <v>3.9</v>
      </c>
    </row>
    <row r="768" spans="1:4" x14ac:dyDescent="0.25">
      <c r="A768">
        <v>19</v>
      </c>
      <c r="B768" t="s">
        <v>1463</v>
      </c>
      <c r="C768" t="s">
        <v>1464</v>
      </c>
      <c r="D768">
        <v>3.8</v>
      </c>
    </row>
    <row r="769" spans="1:4" x14ac:dyDescent="0.25">
      <c r="A769">
        <v>265</v>
      </c>
      <c r="B769">
        <v>265</v>
      </c>
      <c r="C769" t="s">
        <v>450</v>
      </c>
      <c r="D769">
        <v>3.6</v>
      </c>
    </row>
    <row r="770" spans="1:4" x14ac:dyDescent="0.25">
      <c r="A770">
        <v>284</v>
      </c>
      <c r="B770">
        <v>284</v>
      </c>
      <c r="C770" t="s">
        <v>475</v>
      </c>
      <c r="D770">
        <v>3.6</v>
      </c>
    </row>
    <row r="771" spans="1:4" x14ac:dyDescent="0.25">
      <c r="A771">
        <v>19</v>
      </c>
      <c r="B771">
        <v>19</v>
      </c>
      <c r="C771" t="s">
        <v>1462</v>
      </c>
      <c r="D771">
        <v>3.5</v>
      </c>
    </row>
    <row r="772" spans="1:4" x14ac:dyDescent="0.25">
      <c r="A772">
        <v>677</v>
      </c>
      <c r="B772">
        <v>677</v>
      </c>
      <c r="C772" t="s">
        <v>1032</v>
      </c>
      <c r="D772">
        <v>3.5</v>
      </c>
    </row>
    <row r="773" spans="1:4" x14ac:dyDescent="0.25">
      <c r="A773">
        <v>684</v>
      </c>
      <c r="B773">
        <v>684</v>
      </c>
      <c r="C773" t="s">
        <v>1040</v>
      </c>
      <c r="D773">
        <v>3.5</v>
      </c>
    </row>
    <row r="774" spans="1:4" x14ac:dyDescent="0.25">
      <c r="A774">
        <v>686</v>
      </c>
      <c r="B774">
        <v>686</v>
      </c>
      <c r="C774" t="s">
        <v>1043</v>
      </c>
      <c r="D774">
        <v>3.5</v>
      </c>
    </row>
    <row r="775" spans="1:4" x14ac:dyDescent="0.25">
      <c r="A775">
        <v>710</v>
      </c>
      <c r="B775">
        <v>710</v>
      </c>
      <c r="C775" t="s">
        <v>1554</v>
      </c>
      <c r="D775">
        <v>3.5</v>
      </c>
    </row>
    <row r="776" spans="1:4" x14ac:dyDescent="0.25">
      <c r="A776">
        <v>412</v>
      </c>
      <c r="B776">
        <v>412</v>
      </c>
      <c r="C776" t="s">
        <v>677</v>
      </c>
      <c r="D776">
        <v>3.4</v>
      </c>
    </row>
    <row r="777" spans="1:4" x14ac:dyDescent="0.25">
      <c r="A777">
        <v>741</v>
      </c>
      <c r="B777">
        <v>741</v>
      </c>
      <c r="C777" t="s">
        <v>1115</v>
      </c>
      <c r="D777">
        <v>3.4</v>
      </c>
    </row>
    <row r="778" spans="1:4" x14ac:dyDescent="0.25">
      <c r="A778">
        <v>147</v>
      </c>
      <c r="B778">
        <v>147</v>
      </c>
      <c r="C778" t="s">
        <v>274</v>
      </c>
      <c r="D778">
        <v>3.3</v>
      </c>
    </row>
    <row r="779" spans="1:4" x14ac:dyDescent="0.25">
      <c r="A779">
        <v>420</v>
      </c>
      <c r="B779">
        <v>420</v>
      </c>
      <c r="C779" t="s">
        <v>689</v>
      </c>
      <c r="D779">
        <v>3.3</v>
      </c>
    </row>
    <row r="780" spans="1:4" x14ac:dyDescent="0.25">
      <c r="A780">
        <v>777</v>
      </c>
      <c r="B780">
        <v>777</v>
      </c>
      <c r="C780" t="s">
        <v>1151</v>
      </c>
      <c r="D780">
        <v>3.3</v>
      </c>
    </row>
    <row r="781" spans="1:4" x14ac:dyDescent="0.25">
      <c r="A781">
        <v>13</v>
      </c>
      <c r="B781">
        <v>13</v>
      </c>
      <c r="C781" t="s">
        <v>93</v>
      </c>
      <c r="D781">
        <v>3.2</v>
      </c>
    </row>
    <row r="782" spans="1:4" x14ac:dyDescent="0.25">
      <c r="A782">
        <v>176</v>
      </c>
      <c r="B782">
        <v>176</v>
      </c>
      <c r="C782" t="s">
        <v>314</v>
      </c>
      <c r="D782">
        <v>3.2</v>
      </c>
    </row>
    <row r="783" spans="1:4" x14ac:dyDescent="0.25">
      <c r="A783">
        <v>761</v>
      </c>
      <c r="B783">
        <v>761</v>
      </c>
      <c r="C783" t="s">
        <v>1135</v>
      </c>
      <c r="D783">
        <v>3.2</v>
      </c>
    </row>
    <row r="784" spans="1:4" x14ac:dyDescent="0.25">
      <c r="A784">
        <v>489</v>
      </c>
      <c r="B784">
        <v>489</v>
      </c>
      <c r="C784" t="s">
        <v>783</v>
      </c>
      <c r="D784">
        <v>3.1</v>
      </c>
    </row>
    <row r="785" spans="1:4" x14ac:dyDescent="0.25">
      <c r="A785">
        <v>607</v>
      </c>
      <c r="B785">
        <v>607</v>
      </c>
      <c r="C785" t="s">
        <v>935</v>
      </c>
      <c r="D785">
        <v>3.1</v>
      </c>
    </row>
    <row r="786" spans="1:4" x14ac:dyDescent="0.25">
      <c r="A786">
        <v>173</v>
      </c>
      <c r="B786">
        <v>173</v>
      </c>
      <c r="C786" t="s">
        <v>311</v>
      </c>
      <c r="D786">
        <v>3</v>
      </c>
    </row>
    <row r="787" spans="1:4" x14ac:dyDescent="0.25">
      <c r="A787">
        <v>189</v>
      </c>
      <c r="B787">
        <v>189</v>
      </c>
      <c r="C787" t="s">
        <v>333</v>
      </c>
      <c r="D787">
        <v>3</v>
      </c>
    </row>
    <row r="788" spans="1:4" x14ac:dyDescent="0.25">
      <c r="A788">
        <v>707</v>
      </c>
      <c r="B788">
        <v>707</v>
      </c>
      <c r="C788" t="s">
        <v>1074</v>
      </c>
      <c r="D788">
        <v>3</v>
      </c>
    </row>
    <row r="789" spans="1:4" x14ac:dyDescent="0.25">
      <c r="A789">
        <v>10</v>
      </c>
      <c r="B789">
        <v>10</v>
      </c>
      <c r="C789" t="s">
        <v>79</v>
      </c>
      <c r="D789">
        <v>2.9</v>
      </c>
    </row>
    <row r="790" spans="1:4" x14ac:dyDescent="0.25">
      <c r="A790">
        <v>704</v>
      </c>
      <c r="B790">
        <v>704</v>
      </c>
      <c r="C790" t="s">
        <v>1070</v>
      </c>
      <c r="D790">
        <v>2.8</v>
      </c>
    </row>
    <row r="791" spans="1:4" x14ac:dyDescent="0.25">
      <c r="A791">
        <v>270</v>
      </c>
      <c r="B791">
        <v>270</v>
      </c>
      <c r="C791" t="s">
        <v>455</v>
      </c>
      <c r="D791">
        <v>2.6</v>
      </c>
    </row>
    <row r="792" spans="1:4" x14ac:dyDescent="0.25">
      <c r="A792">
        <v>102</v>
      </c>
      <c r="B792">
        <v>102</v>
      </c>
      <c r="C792" t="s">
        <v>208</v>
      </c>
      <c r="D792">
        <v>2.5</v>
      </c>
    </row>
    <row r="793" spans="1:4" x14ac:dyDescent="0.25">
      <c r="A793">
        <v>255</v>
      </c>
      <c r="B793">
        <v>255</v>
      </c>
      <c r="C793" t="s">
        <v>432</v>
      </c>
      <c r="D793">
        <v>2.5</v>
      </c>
    </row>
    <row r="794" spans="1:4" x14ac:dyDescent="0.25">
      <c r="A794">
        <v>540</v>
      </c>
      <c r="B794">
        <v>540</v>
      </c>
      <c r="C794" t="s">
        <v>848</v>
      </c>
      <c r="D794">
        <v>2.5</v>
      </c>
    </row>
    <row r="795" spans="1:4" x14ac:dyDescent="0.25">
      <c r="A795">
        <v>664</v>
      </c>
      <c r="B795">
        <v>664</v>
      </c>
      <c r="C795" t="s">
        <v>1012</v>
      </c>
      <c r="D795">
        <v>2.5</v>
      </c>
    </row>
    <row r="796" spans="1:4" x14ac:dyDescent="0.25">
      <c r="A796">
        <v>276</v>
      </c>
      <c r="B796">
        <v>276</v>
      </c>
      <c r="C796" t="s">
        <v>462</v>
      </c>
      <c r="D796">
        <v>2.2999999999999998</v>
      </c>
    </row>
    <row r="797" spans="1:4" x14ac:dyDescent="0.25">
      <c r="A797">
        <v>353</v>
      </c>
      <c r="B797">
        <v>353</v>
      </c>
      <c r="C797" t="s">
        <v>586</v>
      </c>
      <c r="D797">
        <v>2.2999999999999998</v>
      </c>
    </row>
    <row r="798" spans="1:4" x14ac:dyDescent="0.25">
      <c r="A798">
        <v>401</v>
      </c>
      <c r="B798">
        <v>401</v>
      </c>
      <c r="C798" t="s">
        <v>659</v>
      </c>
      <c r="D798">
        <v>2.2000000000000002</v>
      </c>
    </row>
    <row r="799" spans="1:4" x14ac:dyDescent="0.25">
      <c r="A799">
        <v>198</v>
      </c>
      <c r="B799">
        <v>198</v>
      </c>
      <c r="C799" t="s">
        <v>343</v>
      </c>
      <c r="D799">
        <v>2.1</v>
      </c>
    </row>
    <row r="800" spans="1:4" x14ac:dyDescent="0.25">
      <c r="A800">
        <v>492</v>
      </c>
      <c r="B800">
        <v>492</v>
      </c>
      <c r="C800" t="s">
        <v>1555</v>
      </c>
      <c r="D800">
        <v>2.1</v>
      </c>
    </row>
    <row r="801" spans="1:4" x14ac:dyDescent="0.25">
      <c r="A801">
        <v>519</v>
      </c>
      <c r="B801">
        <v>519</v>
      </c>
      <c r="C801" t="s">
        <v>820</v>
      </c>
      <c r="D801">
        <v>2.1</v>
      </c>
    </row>
    <row r="802" spans="1:4" x14ac:dyDescent="0.25">
      <c r="A802">
        <v>527</v>
      </c>
      <c r="B802">
        <v>527</v>
      </c>
      <c r="C802" t="s">
        <v>830</v>
      </c>
      <c r="D802">
        <v>2.1</v>
      </c>
    </row>
    <row r="803" spans="1:4" x14ac:dyDescent="0.25">
      <c r="A803">
        <v>21</v>
      </c>
      <c r="B803">
        <v>21</v>
      </c>
      <c r="C803" t="s">
        <v>104</v>
      </c>
      <c r="D803">
        <v>2</v>
      </c>
    </row>
    <row r="804" spans="1:4" x14ac:dyDescent="0.25">
      <c r="A804">
        <v>172</v>
      </c>
      <c r="B804">
        <v>172</v>
      </c>
      <c r="C804" t="s">
        <v>310</v>
      </c>
      <c r="D804">
        <v>2</v>
      </c>
    </row>
    <row r="805" spans="1:4" x14ac:dyDescent="0.25">
      <c r="A805">
        <v>177</v>
      </c>
      <c r="B805">
        <v>177</v>
      </c>
      <c r="C805" t="s">
        <v>315</v>
      </c>
      <c r="D805">
        <v>2</v>
      </c>
    </row>
    <row r="806" spans="1:4" x14ac:dyDescent="0.25">
      <c r="A806">
        <v>298</v>
      </c>
      <c r="B806">
        <v>298</v>
      </c>
      <c r="C806" t="s">
        <v>495</v>
      </c>
      <c r="D806">
        <v>2</v>
      </c>
    </row>
    <row r="807" spans="1:4" x14ac:dyDescent="0.25">
      <c r="A807">
        <v>315</v>
      </c>
      <c r="B807">
        <v>315</v>
      </c>
      <c r="C807" t="s">
        <v>530</v>
      </c>
      <c r="D807">
        <v>2</v>
      </c>
    </row>
    <row r="808" spans="1:4" x14ac:dyDescent="0.25">
      <c r="A808">
        <v>396</v>
      </c>
      <c r="B808">
        <v>396</v>
      </c>
      <c r="C808" t="s">
        <v>654</v>
      </c>
      <c r="D808">
        <v>2</v>
      </c>
    </row>
    <row r="809" spans="1:4" x14ac:dyDescent="0.25">
      <c r="A809">
        <v>679</v>
      </c>
      <c r="B809">
        <v>679</v>
      </c>
      <c r="C809" t="s">
        <v>1035</v>
      </c>
      <c r="D809">
        <v>2</v>
      </c>
    </row>
    <row r="810" spans="1:4" x14ac:dyDescent="0.25">
      <c r="A810">
        <v>339</v>
      </c>
      <c r="B810">
        <v>339</v>
      </c>
      <c r="C810" t="s">
        <v>569</v>
      </c>
      <c r="D810">
        <v>1.9</v>
      </c>
    </row>
    <row r="811" spans="1:4" x14ac:dyDescent="0.25">
      <c r="A811">
        <v>441</v>
      </c>
      <c r="B811">
        <v>441</v>
      </c>
      <c r="C811" t="s">
        <v>714</v>
      </c>
      <c r="D811">
        <v>1.9</v>
      </c>
    </row>
    <row r="812" spans="1:4" x14ac:dyDescent="0.25">
      <c r="A812">
        <v>16</v>
      </c>
      <c r="B812">
        <v>16</v>
      </c>
      <c r="C812" t="s">
        <v>97</v>
      </c>
      <c r="D812">
        <v>1.8</v>
      </c>
    </row>
    <row r="813" spans="1:4" x14ac:dyDescent="0.25">
      <c r="A813">
        <v>191</v>
      </c>
      <c r="B813">
        <v>191</v>
      </c>
      <c r="C813" t="s">
        <v>335</v>
      </c>
      <c r="D813">
        <v>1.8</v>
      </c>
    </row>
    <row r="814" spans="1:4" x14ac:dyDescent="0.25">
      <c r="A814">
        <v>283</v>
      </c>
      <c r="B814">
        <v>283</v>
      </c>
      <c r="C814" t="s">
        <v>473</v>
      </c>
      <c r="D814">
        <v>1.7</v>
      </c>
    </row>
    <row r="815" spans="1:4" x14ac:dyDescent="0.25">
      <c r="A815">
        <v>661</v>
      </c>
      <c r="B815">
        <v>661</v>
      </c>
      <c r="C815" t="s">
        <v>1007</v>
      </c>
      <c r="D815">
        <v>1.7</v>
      </c>
    </row>
    <row r="816" spans="1:4" x14ac:dyDescent="0.25">
      <c r="A816">
        <v>175</v>
      </c>
      <c r="B816">
        <v>175</v>
      </c>
      <c r="C816" t="s">
        <v>313</v>
      </c>
      <c r="D816">
        <v>1.5</v>
      </c>
    </row>
    <row r="817" spans="1:4" x14ac:dyDescent="0.25">
      <c r="A817">
        <v>562</v>
      </c>
      <c r="B817">
        <v>562</v>
      </c>
      <c r="C817" t="s">
        <v>874</v>
      </c>
      <c r="D817">
        <v>1.5</v>
      </c>
    </row>
    <row r="818" spans="1:4" x14ac:dyDescent="0.25">
      <c r="A818">
        <v>722</v>
      </c>
      <c r="B818">
        <v>722</v>
      </c>
      <c r="C818" t="s">
        <v>1095</v>
      </c>
      <c r="D818">
        <v>1.5</v>
      </c>
    </row>
    <row r="819" spans="1:4" x14ac:dyDescent="0.25">
      <c r="A819">
        <v>753</v>
      </c>
      <c r="B819">
        <v>753</v>
      </c>
      <c r="C819" t="s">
        <v>1127</v>
      </c>
      <c r="D819">
        <v>1.5</v>
      </c>
    </row>
    <row r="820" spans="1:4" x14ac:dyDescent="0.25">
      <c r="A820">
        <v>755</v>
      </c>
      <c r="B820">
        <v>755</v>
      </c>
      <c r="C820" t="s">
        <v>1129</v>
      </c>
      <c r="D820">
        <v>1.5</v>
      </c>
    </row>
    <row r="821" spans="1:4" x14ac:dyDescent="0.25">
      <c r="A821">
        <v>490</v>
      </c>
      <c r="B821">
        <v>490</v>
      </c>
      <c r="C821" t="s">
        <v>785</v>
      </c>
      <c r="D821">
        <v>1.4</v>
      </c>
    </row>
    <row r="822" spans="1:4" x14ac:dyDescent="0.25">
      <c r="A822">
        <v>292</v>
      </c>
      <c r="B822">
        <v>292</v>
      </c>
      <c r="C822" t="s">
        <v>484</v>
      </c>
      <c r="D822">
        <v>1.2</v>
      </c>
    </row>
    <row r="823" spans="1:4" x14ac:dyDescent="0.25">
      <c r="A823">
        <v>333</v>
      </c>
      <c r="B823">
        <v>333</v>
      </c>
      <c r="C823" t="s">
        <v>557</v>
      </c>
      <c r="D823">
        <v>1.2</v>
      </c>
    </row>
    <row r="824" spans="1:4" x14ac:dyDescent="0.25">
      <c r="A824">
        <v>406</v>
      </c>
      <c r="B824">
        <v>406</v>
      </c>
      <c r="C824" t="s">
        <v>667</v>
      </c>
      <c r="D824">
        <v>1.2</v>
      </c>
    </row>
    <row r="825" spans="1:4" x14ac:dyDescent="0.25">
      <c r="A825">
        <v>425</v>
      </c>
      <c r="B825">
        <v>425</v>
      </c>
      <c r="C825" t="s">
        <v>694</v>
      </c>
      <c r="D825">
        <v>1.2</v>
      </c>
    </row>
    <row r="826" spans="1:4" x14ac:dyDescent="0.25">
      <c r="A826">
        <v>731</v>
      </c>
      <c r="B826">
        <v>731</v>
      </c>
      <c r="C826" t="s">
        <v>1105</v>
      </c>
      <c r="D826">
        <v>1.2</v>
      </c>
    </row>
    <row r="827" spans="1:4" x14ac:dyDescent="0.25">
      <c r="A827">
        <v>771</v>
      </c>
      <c r="B827">
        <v>771</v>
      </c>
      <c r="C827" t="s">
        <v>1145</v>
      </c>
      <c r="D827">
        <v>1.2</v>
      </c>
    </row>
    <row r="828" spans="1:4" x14ac:dyDescent="0.25">
      <c r="A828">
        <v>385</v>
      </c>
      <c r="B828">
        <v>385</v>
      </c>
      <c r="C828" t="s">
        <v>637</v>
      </c>
      <c r="D828">
        <v>1.1000000000000001</v>
      </c>
    </row>
    <row r="829" spans="1:4" x14ac:dyDescent="0.25">
      <c r="A829">
        <v>50</v>
      </c>
      <c r="B829" t="s">
        <v>1425</v>
      </c>
      <c r="C829" t="s">
        <v>1426</v>
      </c>
      <c r="D829">
        <v>1</v>
      </c>
    </row>
    <row r="830" spans="1:4" x14ac:dyDescent="0.25">
      <c r="A830">
        <v>109</v>
      </c>
      <c r="B830">
        <v>109</v>
      </c>
      <c r="C830" t="s">
        <v>214</v>
      </c>
      <c r="D830">
        <v>1</v>
      </c>
    </row>
    <row r="831" spans="1:4" x14ac:dyDescent="0.25">
      <c r="A831">
        <v>174</v>
      </c>
      <c r="B831">
        <v>174</v>
      </c>
      <c r="C831" t="s">
        <v>312</v>
      </c>
      <c r="D831">
        <v>1</v>
      </c>
    </row>
    <row r="832" spans="1:4" x14ac:dyDescent="0.25">
      <c r="A832">
        <v>188</v>
      </c>
      <c r="B832">
        <v>188</v>
      </c>
      <c r="C832" t="s">
        <v>332</v>
      </c>
      <c r="D832">
        <v>1</v>
      </c>
    </row>
    <row r="833" spans="1:4" x14ac:dyDescent="0.25">
      <c r="A833">
        <v>200</v>
      </c>
      <c r="B833">
        <v>200</v>
      </c>
      <c r="C833" t="s">
        <v>345</v>
      </c>
      <c r="D833">
        <v>1</v>
      </c>
    </row>
    <row r="834" spans="1:4" x14ac:dyDescent="0.25">
      <c r="A834">
        <v>358</v>
      </c>
      <c r="B834">
        <v>358</v>
      </c>
      <c r="C834" t="s">
        <v>592</v>
      </c>
      <c r="D834">
        <v>1</v>
      </c>
    </row>
    <row r="835" spans="1:4" x14ac:dyDescent="0.25">
      <c r="A835">
        <v>577</v>
      </c>
      <c r="B835">
        <v>577</v>
      </c>
      <c r="C835" t="s">
        <v>892</v>
      </c>
      <c r="D835">
        <v>1</v>
      </c>
    </row>
    <row r="836" spans="1:4" x14ac:dyDescent="0.25">
      <c r="A836">
        <v>590</v>
      </c>
      <c r="B836">
        <v>590</v>
      </c>
      <c r="C836" t="s">
        <v>910</v>
      </c>
      <c r="D836">
        <v>1</v>
      </c>
    </row>
    <row r="837" spans="1:4" x14ac:dyDescent="0.25">
      <c r="A837">
        <v>670</v>
      </c>
      <c r="B837">
        <v>670</v>
      </c>
      <c r="C837" t="s">
        <v>1020</v>
      </c>
      <c r="D837">
        <v>0.9</v>
      </c>
    </row>
    <row r="838" spans="1:4" x14ac:dyDescent="0.25">
      <c r="A838">
        <v>50</v>
      </c>
      <c r="B838">
        <v>50</v>
      </c>
      <c r="C838" t="s">
        <v>1417</v>
      </c>
      <c r="D838">
        <v>0.8</v>
      </c>
    </row>
    <row r="839" spans="1:4" x14ac:dyDescent="0.25">
      <c r="A839">
        <v>351</v>
      </c>
      <c r="B839">
        <v>351</v>
      </c>
      <c r="C839" t="s">
        <v>584</v>
      </c>
      <c r="D839">
        <v>0.8</v>
      </c>
    </row>
    <row r="840" spans="1:4" x14ac:dyDescent="0.25">
      <c r="A840">
        <v>778</v>
      </c>
      <c r="B840">
        <v>778</v>
      </c>
      <c r="C840" t="s">
        <v>1152</v>
      </c>
      <c r="D840">
        <v>0.7</v>
      </c>
    </row>
    <row r="841" spans="1:4" x14ac:dyDescent="0.25">
      <c r="A841">
        <v>433</v>
      </c>
      <c r="B841">
        <v>433</v>
      </c>
      <c r="C841" t="s">
        <v>704</v>
      </c>
      <c r="D841">
        <v>0.6</v>
      </c>
    </row>
    <row r="842" spans="1:4" x14ac:dyDescent="0.25">
      <c r="A842">
        <v>546</v>
      </c>
      <c r="B842">
        <v>546</v>
      </c>
      <c r="C842" t="s">
        <v>857</v>
      </c>
      <c r="D842">
        <v>0.6</v>
      </c>
    </row>
    <row r="843" spans="1:4" x14ac:dyDescent="0.25">
      <c r="A843">
        <v>595</v>
      </c>
      <c r="B843">
        <v>595</v>
      </c>
      <c r="C843" t="s">
        <v>918</v>
      </c>
      <c r="D843">
        <v>0.6</v>
      </c>
    </row>
    <row r="844" spans="1:4" x14ac:dyDescent="0.25">
      <c r="A844">
        <v>187</v>
      </c>
      <c r="B844">
        <v>187</v>
      </c>
      <c r="C844" t="s">
        <v>330</v>
      </c>
      <c r="D844">
        <v>0.5</v>
      </c>
    </row>
    <row r="845" spans="1:4" x14ac:dyDescent="0.25">
      <c r="A845">
        <v>682</v>
      </c>
      <c r="B845">
        <v>682</v>
      </c>
      <c r="C845" t="s">
        <v>1038</v>
      </c>
      <c r="D845">
        <v>0.5</v>
      </c>
    </row>
    <row r="846" spans="1:4" x14ac:dyDescent="0.25">
      <c r="A846">
        <v>743</v>
      </c>
      <c r="B846">
        <v>743</v>
      </c>
      <c r="C846" t="s">
        <v>1117</v>
      </c>
      <c r="D846">
        <v>0.5</v>
      </c>
    </row>
    <row r="847" spans="1:4" x14ac:dyDescent="0.25">
      <c r="A847">
        <v>479</v>
      </c>
      <c r="B847">
        <v>479</v>
      </c>
      <c r="C847" t="s">
        <v>766</v>
      </c>
      <c r="D847">
        <v>0.3</v>
      </c>
    </row>
    <row r="848" spans="1:4" x14ac:dyDescent="0.25">
      <c r="A848">
        <v>480</v>
      </c>
      <c r="B848">
        <v>480</v>
      </c>
      <c r="C848" t="s">
        <v>768</v>
      </c>
      <c r="D848">
        <v>0.3</v>
      </c>
    </row>
    <row r="849" spans="1:5" x14ac:dyDescent="0.25">
      <c r="A849">
        <v>481</v>
      </c>
      <c r="B849">
        <v>481</v>
      </c>
      <c r="C849" t="s">
        <v>770</v>
      </c>
      <c r="D849">
        <v>0.3</v>
      </c>
    </row>
    <row r="850" spans="1:5" x14ac:dyDescent="0.25">
      <c r="A850">
        <v>482</v>
      </c>
      <c r="B850">
        <v>482</v>
      </c>
      <c r="C850" t="s">
        <v>772</v>
      </c>
      <c r="D850">
        <v>0.3</v>
      </c>
    </row>
    <row r="851" spans="1:5" x14ac:dyDescent="0.25">
      <c r="A851">
        <v>602</v>
      </c>
      <c r="B851">
        <v>602</v>
      </c>
      <c r="C851" t="s">
        <v>928</v>
      </c>
      <c r="D851">
        <v>0.3</v>
      </c>
    </row>
    <row r="852" spans="1:5" x14ac:dyDescent="0.25">
      <c r="A852">
        <v>746</v>
      </c>
      <c r="B852" t="s">
        <v>1556</v>
      </c>
      <c r="C852" t="s">
        <v>1120</v>
      </c>
      <c r="D852">
        <v>0.3</v>
      </c>
      <c r="E852" t="s">
        <v>1557</v>
      </c>
    </row>
    <row r="853" spans="1:5" x14ac:dyDescent="0.25">
      <c r="A853">
        <v>764</v>
      </c>
      <c r="B853">
        <v>764</v>
      </c>
      <c r="C853" t="s">
        <v>1138</v>
      </c>
      <c r="D853">
        <v>0.3</v>
      </c>
    </row>
    <row r="854" spans="1:5" x14ac:dyDescent="0.25">
      <c r="A854">
        <v>774</v>
      </c>
      <c r="B854">
        <v>774</v>
      </c>
      <c r="C854" t="s">
        <v>1558</v>
      </c>
      <c r="D854">
        <v>0.3</v>
      </c>
    </row>
    <row r="855" spans="1:5" x14ac:dyDescent="0.25">
      <c r="A855">
        <v>742</v>
      </c>
      <c r="B855">
        <v>742</v>
      </c>
      <c r="C855" t="s">
        <v>1116</v>
      </c>
      <c r="D855">
        <v>0.2</v>
      </c>
    </row>
    <row r="856" spans="1:5" x14ac:dyDescent="0.25">
      <c r="A856">
        <v>92</v>
      </c>
      <c r="B856">
        <v>92</v>
      </c>
      <c r="C856" t="s">
        <v>196</v>
      </c>
      <c r="D856">
        <v>0.1</v>
      </c>
    </row>
    <row r="857" spans="1:5" x14ac:dyDescent="0.25">
      <c r="A857">
        <v>93</v>
      </c>
      <c r="B857">
        <v>93</v>
      </c>
      <c r="C857" t="s">
        <v>198</v>
      </c>
      <c r="D857">
        <v>0.1</v>
      </c>
    </row>
    <row r="858" spans="1:5" x14ac:dyDescent="0.25">
      <c r="A858">
        <v>669</v>
      </c>
      <c r="B858">
        <v>669</v>
      </c>
      <c r="C858" t="s">
        <v>1018</v>
      </c>
      <c r="D858">
        <v>0.1</v>
      </c>
    </row>
    <row r="859" spans="1:5" x14ac:dyDescent="0.25">
      <c r="A859">
        <v>789</v>
      </c>
      <c r="B859">
        <v>789</v>
      </c>
      <c r="C859" t="s">
        <v>1163</v>
      </c>
      <c r="D859">
        <v>0.1</v>
      </c>
    </row>
    <row r="860" spans="1:5" x14ac:dyDescent="0.25">
      <c r="A860">
        <v>798</v>
      </c>
      <c r="B860">
        <v>798</v>
      </c>
      <c r="C860" t="s">
        <v>1172</v>
      </c>
      <c r="D860">
        <v>0.1</v>
      </c>
    </row>
  </sheetData>
  <sortState xmlns:xlrd2="http://schemas.microsoft.com/office/spreadsheetml/2017/richdata2" ref="A1:E860">
    <sortCondition descending="1" ref="D1:D860"/>
  </sortState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Liste_Pokémon</vt:lpstr>
      <vt:lpstr>Liste_zones</vt:lpstr>
      <vt:lpstr>Méga-évolutions</vt:lpstr>
      <vt:lpstr>Classement_par_Vit</vt:lpstr>
      <vt:lpstr>Classement_par_poids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Amras Anárion</dc:creator>
  <cp:lastModifiedBy>Amras Anárion</cp:lastModifiedBy>
  <cp:lastPrinted>2020-04-03T17:48:18Z</cp:lastPrinted>
  <dcterms:created xsi:type="dcterms:W3CDTF">2019-01-16T22:09:32Z</dcterms:created>
  <dcterms:modified xsi:type="dcterms:W3CDTF">2024-01-21T14:45:34Z</dcterms:modified>
</cp:coreProperties>
</file>